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59\CL 85 - CR 59B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T16" i="4695" l="1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M12" i="4697" s="1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1" i="4695" l="1"/>
  <c r="U30" i="4695"/>
  <c r="U29" i="4695"/>
  <c r="U28" i="4695"/>
  <c r="U27" i="4695"/>
  <c r="U25" i="4695"/>
  <c r="U26" i="4695"/>
  <c r="U23" i="4695"/>
  <c r="U24" i="4695"/>
  <c r="U22" i="4695"/>
  <c r="U21" i="4695"/>
  <c r="U19" i="4695"/>
  <c r="U20" i="4695"/>
  <c r="U18" i="4695"/>
  <c r="U17" i="4695"/>
  <c r="U16" i="4695"/>
  <c r="U15" i="4695"/>
  <c r="U13" i="4695"/>
  <c r="U14" i="4695"/>
  <c r="T10" i="4697"/>
  <c r="N30" i="4695"/>
  <c r="N31" i="4695"/>
  <c r="N29" i="4695"/>
  <c r="N28" i="4695"/>
  <c r="N26" i="4695"/>
  <c r="N27" i="4695"/>
  <c r="N25" i="4695"/>
  <c r="N24" i="4695"/>
  <c r="N23" i="4695"/>
  <c r="N22" i="4695"/>
  <c r="N21" i="4695"/>
  <c r="N19" i="4695"/>
  <c r="N20" i="4695"/>
  <c r="N18" i="4695"/>
  <c r="N17" i="4695"/>
  <c r="N16" i="4695"/>
  <c r="N14" i="4695"/>
  <c r="N13" i="4695"/>
  <c r="N15" i="4695"/>
  <c r="N11" i="4695"/>
  <c r="N10" i="4695"/>
  <c r="G21" i="4695"/>
  <c r="G31" i="4695"/>
  <c r="G30" i="4695"/>
  <c r="G29" i="4695"/>
  <c r="G28" i="4695"/>
  <c r="G26" i="4695"/>
  <c r="G27" i="4695"/>
  <c r="G25" i="4695"/>
  <c r="G23" i="4695"/>
  <c r="G24" i="4695"/>
  <c r="G22" i="4695"/>
  <c r="T31" i="4697"/>
  <c r="T30" i="4697"/>
  <c r="T18" i="4697"/>
  <c r="T12" i="4697"/>
  <c r="T19" i="4697"/>
  <c r="T17" i="4697"/>
  <c r="T16" i="4697"/>
  <c r="T15" i="4697"/>
  <c r="T14" i="4697"/>
  <c r="T13" i="4697"/>
  <c r="U13" i="4697" s="1"/>
  <c r="M18" i="4697"/>
  <c r="M19" i="4697"/>
  <c r="M17" i="4697"/>
  <c r="M16" i="4697"/>
  <c r="M15" i="4697"/>
  <c r="M14" i="4697"/>
  <c r="M13" i="4697"/>
  <c r="N13" i="4697" s="1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21" i="4697" l="1"/>
  <c r="U32" i="4695"/>
  <c r="N32" i="4695"/>
  <c r="G32" i="4695"/>
  <c r="U31" i="4697"/>
  <c r="U30" i="4678"/>
  <c r="U30" i="4697"/>
  <c r="U31" i="4678"/>
  <c r="U29" i="4678"/>
  <c r="U27" i="4678"/>
  <c r="U29" i="4697"/>
  <c r="U25" i="4678"/>
  <c r="U25" i="4697"/>
  <c r="U23" i="4678"/>
  <c r="U17" i="4678"/>
  <c r="U15" i="4678"/>
  <c r="U20" i="4678"/>
  <c r="U21" i="4678"/>
  <c r="U19" i="4678"/>
  <c r="U20" i="4697"/>
  <c r="U19" i="4697"/>
  <c r="U18" i="4697"/>
  <c r="U17" i="4697"/>
  <c r="U15" i="4697"/>
  <c r="U16" i="4697"/>
  <c r="U14" i="4697"/>
  <c r="U14" i="4678"/>
  <c r="N19" i="4697"/>
  <c r="N28" i="4697"/>
  <c r="N20" i="4697"/>
  <c r="N17" i="4697"/>
  <c r="N14" i="4697"/>
  <c r="N24" i="4678"/>
  <c r="N22" i="4678"/>
  <c r="N24" i="4697"/>
  <c r="N20" i="4678"/>
  <c r="N18" i="4697"/>
  <c r="N18" i="4678"/>
  <c r="N16" i="4678"/>
  <c r="N15" i="4697"/>
  <c r="N16" i="4697"/>
  <c r="G22" i="4678"/>
  <c r="G27" i="4697"/>
  <c r="G30" i="4678"/>
  <c r="G28" i="4678"/>
  <c r="G26" i="4678"/>
  <c r="G23" i="4697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2" i="4689" l="1"/>
  <c r="J13" i="4689"/>
  <c r="J16" i="4689"/>
  <c r="J14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<sst xmlns="http://schemas.openxmlformats.org/spreadsheetml/2006/main" count="751" uniqueCount="143">
  <si>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</si>
  <si>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</si>
  <si>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</si>
  <si>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</si>
  <si>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</si>
  <si>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</si>
  <si>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</si>
  <si>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</si>
  <si>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</si>
  <si>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</si>
  <si>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</si>
  <si>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</si>
  <si>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</si>
  <si>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</si>
  <si>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</si>
  <si>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</si>
  <si>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</si>
  <si>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</si>
  <si>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</si>
  <si>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</si>
  <si>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</si>
  <si>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</si>
  <si>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</si>
  <si>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</si>
  <si>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</si>
  <si>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</si>
  <si>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</si>
  <si>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</si>
  <si>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</si>
  <si>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</si>
  <si>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</si>
  <si>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</si>
  <si>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</si>
  <si>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</si>
  <si>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</si>
  <si>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</si>
  <si>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</si>
  <si>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</si>
  <si>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</si>
  <si>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</si>
  <si>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</si>
  <si>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</si>
  <si>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</si>
  <si>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</si>
  <si>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</si>
  <si>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</si>
  <si>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</si>
  <si>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</si>
  <si>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</si>
  <si>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</si>
  <si>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</si>
  <si>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</si>
  <si>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</si>
  <si>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</si>
  <si>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</si>
  <si>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</si>
  <si>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</si>
  <si>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</si>
  <si>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</si>
  <si>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</si>
  <si>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</si>
  <si>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</si>
  <si>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</si>
  <si>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</si>
  <si>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</si>
  <si>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</si>
  <si>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</si>
  <si>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</si>
  <si>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</si>
  <si>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</si>
  <si>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</si>
  <si>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</si>
  <si>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</si>
  <si>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</si>
  <si>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</si>
  <si>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</si>
  <si>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</si>
  <si>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</si>
  <si>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</si>
  <si>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</si>
  <si>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</si>
  <si>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</si>
  <si>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</si>
  <si>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</si>
  <si>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</si>
  <si>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</si>
  <si>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</si>
  <si>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</si>
  <si>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</si>
  <si>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</si>
  <si>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</si>
  <si>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</si>
  <si>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</si>
  <si>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</si>
  <si>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</si>
  <si>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</si>
  <si>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</si>
  <si>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</si>
  <si>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</si>
  <si>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</si>
  <si>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</si>
  <si>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</si>
  <si>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</si>
  <si>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</si>
  <si>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</si>
  <si>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</si>
  <si>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</si>
  <si>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</si>
  <si>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</si>
  <si>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</si>
  <si>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</si>
  <si>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</si>
  <si>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</si>
  <si>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</si>
  <si>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</si>
  <si>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</si>
  <si>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</si>
  <si>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</si>
  <si>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</si>
  <si>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</si>
  <si>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</si>
  <si>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</si>
  <si>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</si>
  <si>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</si>
  <si>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</si>
  <si>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</si>
  <si>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</si>
  <si>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</si>
  <si>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</si>
  <si>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</si>
  <si>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</si>
  <si>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</si>
  <si>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</si>
  <si>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</si>
  <si>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85 - CR 59B</t>
  </si>
  <si>
    <t>GEOVANNIS GONZALEZ</t>
  </si>
  <si>
    <t>7:45 - 8:45</t>
  </si>
  <si>
    <t>13:45 - 14:45</t>
  </si>
  <si>
    <t>17:45 - 18:45</t>
  </si>
  <si>
    <t>ADOLFREDO FLOREZ</t>
  </si>
  <si>
    <t>7:30 - 8:30</t>
  </si>
  <si>
    <t>16:45 - 17:45</t>
  </si>
  <si>
    <t>17:30 - 18:30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</si>
</sst>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210</c:v>
                </c:pt>
                <c:pt idx="11">
                  <c:v>309</c:v>
                </c:pt>
                <c:pt idx="12">
                  <c:v>240</c:v>
                </c:pt>
                <c:pt idx="13">
                  <c:v>212.5</c:v>
                </c:pt>
                <c:pt idx="14">
                  <c:v>234</c:v>
                </c:pt>
                <c:pt idx="15">
                  <c:v>207.5</c:v>
                </c:pt>
                <c:pt idx="16">
                  <c:v>222</c:v>
                </c:pt>
                <c:pt idx="17">
                  <c:v>180</c:v>
                </c:pt>
                <c:pt idx="18">
                  <c:v>226</c:v>
                </c:pt>
                <c:pt idx="19">
                  <c:v>234.5</c:v>
                </c:pt>
                <c:pt idx="20">
                  <c:v>229.5</c:v>
                </c:pt>
                <c:pt idx="21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12928"/>
        <c:axId val="162142296"/>
      </c:barChart>
      <c:catAx>
        <c:axId val="16211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4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4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8448"/>
        <c:axId val="163078840"/>
      </c:barChart>
      <c:catAx>
        <c:axId val="16307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46544"/>
        <c:axId val="163446936"/>
      </c:barChart>
      <c:catAx>
        <c:axId val="16344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446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446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47720"/>
        <c:axId val="163448112"/>
      </c:barChart>
      <c:catAx>
        <c:axId val="16344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4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386</c:v>
                </c:pt>
                <c:pt idx="11">
                  <c:v>498.5</c:v>
                </c:pt>
                <c:pt idx="12">
                  <c:v>393</c:v>
                </c:pt>
                <c:pt idx="13">
                  <c:v>329</c:v>
                </c:pt>
                <c:pt idx="14">
                  <c:v>366</c:v>
                </c:pt>
                <c:pt idx="15">
                  <c:v>363.5</c:v>
                </c:pt>
                <c:pt idx="16">
                  <c:v>341.5</c:v>
                </c:pt>
                <c:pt idx="17">
                  <c:v>293.5</c:v>
                </c:pt>
                <c:pt idx="18">
                  <c:v>335.5</c:v>
                </c:pt>
                <c:pt idx="19">
                  <c:v>348.5</c:v>
                </c:pt>
                <c:pt idx="20">
                  <c:v>348</c:v>
                </c:pt>
                <c:pt idx="21">
                  <c:v>358.5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48896"/>
        <c:axId val="163449288"/>
      </c:barChart>
      <c:catAx>
        <c:axId val="16344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4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4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329.5</c:v>
                </c:pt>
                <c:pt idx="3">
                  <c:v>312</c:v>
                </c:pt>
                <c:pt idx="4">
                  <c:v>318</c:v>
                </c:pt>
                <c:pt idx="5">
                  <c:v>317</c:v>
                </c:pt>
                <c:pt idx="6">
                  <c:v>359</c:v>
                </c:pt>
                <c:pt idx="7">
                  <c:v>357.5</c:v>
                </c:pt>
                <c:pt idx="8">
                  <c:v>335.5</c:v>
                </c:pt>
                <c:pt idx="9">
                  <c:v>298.5</c:v>
                </c:pt>
                <c:pt idx="10">
                  <c:v>282.5</c:v>
                </c:pt>
                <c:pt idx="11">
                  <c:v>274</c:v>
                </c:pt>
                <c:pt idx="12">
                  <c:v>342.5</c:v>
                </c:pt>
                <c:pt idx="13">
                  <c:v>393</c:v>
                </c:pt>
                <c:pt idx="14">
                  <c:v>408.5</c:v>
                </c:pt>
                <c:pt idx="15">
                  <c:v>413</c:v>
                </c:pt>
                <c:pt idx="16">
                  <c:v>362</c:v>
                </c:pt>
                <c:pt idx="17">
                  <c:v>353.5</c:v>
                </c:pt>
                <c:pt idx="18">
                  <c:v>0</c:v>
                </c:pt>
                <c:pt idx="19">
                  <c:v>0</c:v>
                </c:pt>
                <c:pt idx="20">
                  <c:v>336.5</c:v>
                </c:pt>
                <c:pt idx="21">
                  <c:v>343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9448"/>
        <c:axId val="175069840"/>
      </c:barChart>
      <c:catAx>
        <c:axId val="17506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069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06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381.5</c:v>
                </c:pt>
                <c:pt idx="1">
                  <c:v>411.5</c:v>
                </c:pt>
                <c:pt idx="2">
                  <c:v>385.5</c:v>
                </c:pt>
                <c:pt idx="3">
                  <c:v>406</c:v>
                </c:pt>
                <c:pt idx="4">
                  <c:v>432</c:v>
                </c:pt>
                <c:pt idx="5">
                  <c:v>422</c:v>
                </c:pt>
                <c:pt idx="6">
                  <c:v>395</c:v>
                </c:pt>
                <c:pt idx="7">
                  <c:v>411.5</c:v>
                </c:pt>
                <c:pt idx="8">
                  <c:v>393.5</c:v>
                </c:pt>
                <c:pt idx="9">
                  <c:v>378</c:v>
                </c:pt>
                <c:pt idx="10">
                  <c:v>370.5</c:v>
                </c:pt>
                <c:pt idx="11">
                  <c:v>340.5</c:v>
                </c:pt>
                <c:pt idx="12">
                  <c:v>335</c:v>
                </c:pt>
                <c:pt idx="13">
                  <c:v>338</c:v>
                </c:pt>
                <c:pt idx="14">
                  <c:v>336</c:v>
                </c:pt>
                <c:pt idx="15">
                  <c:v>309.5</c:v>
                </c:pt>
                <c:pt idx="16">
                  <c:v>311.5</c:v>
                </c:pt>
                <c:pt idx="17">
                  <c:v>314.5</c:v>
                </c:pt>
                <c:pt idx="18">
                  <c:v>287</c:v>
                </c:pt>
                <c:pt idx="19">
                  <c:v>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0624"/>
        <c:axId val="175071016"/>
      </c:barChart>
      <c:catAx>
        <c:axId val="17507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211.5</c:v>
                </c:pt>
                <c:pt idx="3">
                  <c:v>202.5</c:v>
                </c:pt>
                <c:pt idx="4">
                  <c:v>214</c:v>
                </c:pt>
                <c:pt idx="5">
                  <c:v>205.5</c:v>
                </c:pt>
                <c:pt idx="6">
                  <c:v>247</c:v>
                </c:pt>
                <c:pt idx="7">
                  <c:v>248</c:v>
                </c:pt>
                <c:pt idx="8">
                  <c:v>214</c:v>
                </c:pt>
                <c:pt idx="9">
                  <c:v>179.5</c:v>
                </c:pt>
                <c:pt idx="10">
                  <c:v>172</c:v>
                </c:pt>
                <c:pt idx="11">
                  <c:v>167.5</c:v>
                </c:pt>
                <c:pt idx="12">
                  <c:v>225</c:v>
                </c:pt>
                <c:pt idx="13">
                  <c:v>257.5</c:v>
                </c:pt>
                <c:pt idx="14">
                  <c:v>264.5</c:v>
                </c:pt>
                <c:pt idx="15">
                  <c:v>262</c:v>
                </c:pt>
                <c:pt idx="16">
                  <c:v>243.5</c:v>
                </c:pt>
                <c:pt idx="17">
                  <c:v>247.5</c:v>
                </c:pt>
                <c:pt idx="18">
                  <c:v>0</c:v>
                </c:pt>
                <c:pt idx="19">
                  <c:v>0</c:v>
                </c:pt>
                <c:pt idx="20">
                  <c:v>236.5</c:v>
                </c:pt>
                <c:pt idx="2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63088"/>
        <c:axId val="162267568"/>
      </c:barChart>
      <c:catAx>
        <c:axId val="16226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267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26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6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251</c:v>
                </c:pt>
                <c:pt idx="1">
                  <c:v>259.5</c:v>
                </c:pt>
                <c:pt idx="2">
                  <c:v>235.5</c:v>
                </c:pt>
                <c:pt idx="3">
                  <c:v>250</c:v>
                </c:pt>
                <c:pt idx="4">
                  <c:v>264.5</c:v>
                </c:pt>
                <c:pt idx="5">
                  <c:v>286.5</c:v>
                </c:pt>
                <c:pt idx="6">
                  <c:v>254</c:v>
                </c:pt>
                <c:pt idx="7">
                  <c:v>272</c:v>
                </c:pt>
                <c:pt idx="8">
                  <c:v>273.5</c:v>
                </c:pt>
                <c:pt idx="9">
                  <c:v>244</c:v>
                </c:pt>
                <c:pt idx="10">
                  <c:v>235.5</c:v>
                </c:pt>
                <c:pt idx="11">
                  <c:v>216.5</c:v>
                </c:pt>
                <c:pt idx="12">
                  <c:v>236</c:v>
                </c:pt>
                <c:pt idx="13">
                  <c:v>216.5</c:v>
                </c:pt>
                <c:pt idx="14">
                  <c:v>225</c:v>
                </c:pt>
                <c:pt idx="15">
                  <c:v>198</c:v>
                </c:pt>
                <c:pt idx="16">
                  <c:v>179.5</c:v>
                </c:pt>
                <c:pt idx="17">
                  <c:v>201</c:v>
                </c:pt>
                <c:pt idx="18">
                  <c:v>178.5</c:v>
                </c:pt>
                <c:pt idx="19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01936"/>
        <c:axId val="162302320"/>
      </c:barChart>
      <c:catAx>
        <c:axId val="16230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0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66984"/>
        <c:axId val="162938376"/>
      </c:barChart>
      <c:catAx>
        <c:axId val="16296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3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3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6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00152"/>
        <c:axId val="163000536"/>
      </c:barChart>
      <c:catAx>
        <c:axId val="16300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000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00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59680"/>
        <c:axId val="160360072"/>
      </c:barChart>
      <c:catAx>
        <c:axId val="16035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6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5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176</c:v>
                </c:pt>
                <c:pt idx="11">
                  <c:v>189.5</c:v>
                </c:pt>
                <c:pt idx="12">
                  <c:v>153</c:v>
                </c:pt>
                <c:pt idx="13">
                  <c:v>116.5</c:v>
                </c:pt>
                <c:pt idx="14">
                  <c:v>132</c:v>
                </c:pt>
                <c:pt idx="15">
                  <c:v>156</c:v>
                </c:pt>
                <c:pt idx="16">
                  <c:v>119.5</c:v>
                </c:pt>
                <c:pt idx="17">
                  <c:v>113.5</c:v>
                </c:pt>
                <c:pt idx="18">
                  <c:v>109.5</c:v>
                </c:pt>
                <c:pt idx="19">
                  <c:v>114</c:v>
                </c:pt>
                <c:pt idx="20">
                  <c:v>118.5</c:v>
                </c:pt>
                <c:pt idx="2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60856"/>
        <c:axId val="163075312"/>
      </c:barChart>
      <c:catAx>
        <c:axId val="160360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0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118</c:v>
                </c:pt>
                <c:pt idx="3">
                  <c:v>109.5</c:v>
                </c:pt>
                <c:pt idx="4">
                  <c:v>104</c:v>
                </c:pt>
                <c:pt idx="5">
                  <c:v>111.5</c:v>
                </c:pt>
                <c:pt idx="6">
                  <c:v>112</c:v>
                </c:pt>
                <c:pt idx="7">
                  <c:v>109.5</c:v>
                </c:pt>
                <c:pt idx="8">
                  <c:v>121.5</c:v>
                </c:pt>
                <c:pt idx="9">
                  <c:v>119</c:v>
                </c:pt>
                <c:pt idx="10">
                  <c:v>110.5</c:v>
                </c:pt>
                <c:pt idx="11">
                  <c:v>106.5</c:v>
                </c:pt>
                <c:pt idx="12">
                  <c:v>117.5</c:v>
                </c:pt>
                <c:pt idx="13">
                  <c:v>135.5</c:v>
                </c:pt>
                <c:pt idx="14">
                  <c:v>144</c:v>
                </c:pt>
                <c:pt idx="15">
                  <c:v>151</c:v>
                </c:pt>
                <c:pt idx="16">
                  <c:v>118.5</c:v>
                </c:pt>
                <c:pt idx="17">
                  <c:v>106</c:v>
                </c:pt>
                <c:pt idx="18">
                  <c:v>0</c:v>
                </c:pt>
                <c:pt idx="19">
                  <c:v>0</c:v>
                </c:pt>
                <c:pt idx="20">
                  <c:v>100</c:v>
                </c:pt>
                <c:pt idx="21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6096"/>
        <c:axId val="163076488"/>
      </c:barChart>
      <c:catAx>
        <c:axId val="16307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076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07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130.5</c:v>
                </c:pt>
                <c:pt idx="1">
                  <c:v>152</c:v>
                </c:pt>
                <c:pt idx="2">
                  <c:v>150</c:v>
                </c:pt>
                <c:pt idx="3">
                  <c:v>156</c:v>
                </c:pt>
                <c:pt idx="4">
                  <c:v>167.5</c:v>
                </c:pt>
                <c:pt idx="5">
                  <c:v>135.5</c:v>
                </c:pt>
                <c:pt idx="6">
                  <c:v>141</c:v>
                </c:pt>
                <c:pt idx="7">
                  <c:v>139.5</c:v>
                </c:pt>
                <c:pt idx="8">
                  <c:v>120</c:v>
                </c:pt>
                <c:pt idx="9">
                  <c:v>134</c:v>
                </c:pt>
                <c:pt idx="10">
                  <c:v>135</c:v>
                </c:pt>
                <c:pt idx="11">
                  <c:v>124</c:v>
                </c:pt>
                <c:pt idx="12">
                  <c:v>99</c:v>
                </c:pt>
                <c:pt idx="13">
                  <c:v>121.5</c:v>
                </c:pt>
                <c:pt idx="14">
                  <c:v>111</c:v>
                </c:pt>
                <c:pt idx="15">
                  <c:v>111.5</c:v>
                </c:pt>
                <c:pt idx="16">
                  <c:v>132</c:v>
                </c:pt>
                <c:pt idx="17">
                  <c:v>113.5</c:v>
                </c:pt>
                <c:pt idx="18">
                  <c:v>108.5</c:v>
                </c:pt>
                <c:pt idx="19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77272"/>
        <c:axId val="163077664"/>
      </c:barChart>
      <c:catAx>
        <c:axId val="16307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7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7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N26" sqref="N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705.5</v>
      </c>
      <c r="O10" s="92" t="s">
        <v>131</v>
      </c>
      <c r="P10" s="91">
        <v>35</v>
      </c>
      <c r="Q10" s="91">
        <v>226</v>
      </c>
      <c r="R10" s="91">
        <v>0</v>
      </c>
      <c r="S10" s="91">
        <v>3</v>
      </c>
      <c r="T10" s="103">
        <f t="shared" ref="T10:T29" si="2">P10*0.5+Q10*1+R10*2+S10*2.5</f>
        <v>251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471</v>
      </c>
      <c r="O11" s="15" t="s">
        <v>130</v>
      </c>
      <c r="P11" s="99">
        <v>40</v>
      </c>
      <c r="Q11" s="39">
        <v>237</v>
      </c>
      <c r="R11" s="39">
        <v>0</v>
      </c>
      <c r="S11" s="99">
        <v>1</v>
      </c>
      <c r="T11" s="6">
        <f t="shared" si="2"/>
        <v>259.5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22</v>
      </c>
      <c r="J12" s="99">
        <v>188</v>
      </c>
      <c r="K12" s="99">
        <v>0</v>
      </c>
      <c r="L12" s="99">
        <v>5</v>
      </c>
      <c r="M12" s="6">
        <f t="shared" si="1"/>
        <v>211.5</v>
      </c>
      <c r="N12" s="100">
        <f>M12+M11+M10+F31</f>
        <v>453</v>
      </c>
      <c r="O12" s="16" t="s">
        <v>29</v>
      </c>
      <c r="P12" s="99">
        <v>40</v>
      </c>
      <c r="Q12" s="39">
        <v>213</v>
      </c>
      <c r="R12" s="39">
        <v>0</v>
      </c>
      <c r="S12" s="99">
        <v>1</v>
      </c>
      <c r="T12" s="6">
        <f t="shared" si="2"/>
        <v>235.5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29</v>
      </c>
      <c r="J13" s="39">
        <v>173</v>
      </c>
      <c r="K13" s="39">
        <v>0</v>
      </c>
      <c r="L13" s="39">
        <v>6</v>
      </c>
      <c r="M13" s="6">
        <f t="shared" si="1"/>
        <v>202.5</v>
      </c>
      <c r="N13" s="2">
        <f>M13+M12+M11+M10</f>
        <v>414</v>
      </c>
      <c r="O13" s="16" t="s">
        <v>30</v>
      </c>
      <c r="P13" s="39">
        <v>37</v>
      </c>
      <c r="Q13" s="39">
        <v>224</v>
      </c>
      <c r="R13" s="39">
        <v>0</v>
      </c>
      <c r="S13" s="39">
        <v>3</v>
      </c>
      <c r="T13" s="6">
        <f t="shared" si="2"/>
        <v>250</v>
      </c>
      <c r="U13" s="95">
        <f>T13+T12+T11+T10</f>
        <v>996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36</v>
      </c>
      <c r="J14" s="39">
        <v>186</v>
      </c>
      <c r="K14" s="39">
        <v>0</v>
      </c>
      <c r="L14" s="39">
        <v>4</v>
      </c>
      <c r="M14" s="6">
        <f t="shared" si="1"/>
        <v>214</v>
      </c>
      <c r="N14" s="2">
        <f t="shared" ref="N14:N31" si="4">M14+M13+M12+M11</f>
        <v>628</v>
      </c>
      <c r="O14" s="16" t="s">
        <v>8</v>
      </c>
      <c r="P14" s="39">
        <v>49</v>
      </c>
      <c r="Q14" s="39">
        <v>235</v>
      </c>
      <c r="R14" s="39">
        <v>0</v>
      </c>
      <c r="S14" s="39">
        <v>2</v>
      </c>
      <c r="T14" s="6">
        <f t="shared" si="2"/>
        <v>264.5</v>
      </c>
      <c r="U14" s="95">
        <f t="shared" ref="U14:U29" si="5">T14+T13+T12+T11</f>
        <v>1009.5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41</v>
      </c>
      <c r="J15" s="39">
        <v>185</v>
      </c>
      <c r="K15" s="39">
        <v>0</v>
      </c>
      <c r="L15" s="39">
        <v>0</v>
      </c>
      <c r="M15" s="6">
        <f t="shared" si="1"/>
        <v>205.5</v>
      </c>
      <c r="N15" s="2">
        <f t="shared" si="4"/>
        <v>833.5</v>
      </c>
      <c r="O15" s="15" t="s">
        <v>10</v>
      </c>
      <c r="P15" s="39">
        <v>45</v>
      </c>
      <c r="Q15" s="39">
        <v>259</v>
      </c>
      <c r="R15" s="39">
        <v>0</v>
      </c>
      <c r="S15" s="39">
        <v>2</v>
      </c>
      <c r="T15" s="6">
        <f t="shared" si="2"/>
        <v>286.5</v>
      </c>
      <c r="U15" s="95">
        <f t="shared" si="5"/>
        <v>1036.5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44</v>
      </c>
      <c r="J16" s="39">
        <v>210</v>
      </c>
      <c r="K16" s="39">
        <v>0</v>
      </c>
      <c r="L16" s="39">
        <v>6</v>
      </c>
      <c r="M16" s="6">
        <f t="shared" si="1"/>
        <v>247</v>
      </c>
      <c r="N16" s="2">
        <f t="shared" si="4"/>
        <v>869</v>
      </c>
      <c r="O16" s="15" t="s">
        <v>13</v>
      </c>
      <c r="P16" s="39">
        <v>36</v>
      </c>
      <c r="Q16" s="39">
        <v>236</v>
      </c>
      <c r="R16" s="39">
        <v>0</v>
      </c>
      <c r="S16" s="39">
        <v>0</v>
      </c>
      <c r="T16" s="6">
        <f t="shared" si="2"/>
        <v>254</v>
      </c>
      <c r="U16" s="95">
        <f t="shared" si="5"/>
        <v>1055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33</v>
      </c>
      <c r="J17" s="39">
        <v>229</v>
      </c>
      <c r="K17" s="39">
        <v>0</v>
      </c>
      <c r="L17" s="39">
        <v>1</v>
      </c>
      <c r="M17" s="6">
        <f t="shared" si="1"/>
        <v>248</v>
      </c>
      <c r="N17" s="2">
        <f t="shared" si="4"/>
        <v>914.5</v>
      </c>
      <c r="O17" s="15" t="s">
        <v>16</v>
      </c>
      <c r="P17" s="39">
        <v>31</v>
      </c>
      <c r="Q17" s="39">
        <v>249</v>
      </c>
      <c r="R17" s="39">
        <v>0</v>
      </c>
      <c r="S17" s="39">
        <v>3</v>
      </c>
      <c r="T17" s="6">
        <f t="shared" si="2"/>
        <v>272</v>
      </c>
      <c r="U17" s="95">
        <f t="shared" si="5"/>
        <v>1077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29</v>
      </c>
      <c r="J18" s="39">
        <v>197</v>
      </c>
      <c r="K18" s="39">
        <v>0</v>
      </c>
      <c r="L18" s="39">
        <v>1</v>
      </c>
      <c r="M18" s="6">
        <f t="shared" si="1"/>
        <v>214</v>
      </c>
      <c r="N18" s="2">
        <f t="shared" si="4"/>
        <v>914.5</v>
      </c>
      <c r="O18" s="15" t="s">
        <v>41</v>
      </c>
      <c r="P18" s="39">
        <v>32</v>
      </c>
      <c r="Q18" s="39">
        <v>255</v>
      </c>
      <c r="R18" s="39">
        <v>0</v>
      </c>
      <c r="S18" s="39">
        <v>1</v>
      </c>
      <c r="T18" s="6">
        <f t="shared" si="2"/>
        <v>273.5</v>
      </c>
      <c r="U18" s="95">
        <f t="shared" si="5"/>
        <v>1086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32</v>
      </c>
      <c r="J19" s="39">
        <v>156</v>
      </c>
      <c r="K19" s="39">
        <v>0</v>
      </c>
      <c r="L19" s="39">
        <v>3</v>
      </c>
      <c r="M19" s="6">
        <f t="shared" si="1"/>
        <v>179.5</v>
      </c>
      <c r="N19" s="2">
        <f t="shared" si="4"/>
        <v>888.5</v>
      </c>
      <c r="O19" s="15" t="s">
        <v>42</v>
      </c>
      <c r="P19" s="39">
        <v>20</v>
      </c>
      <c r="Q19" s="39">
        <v>234</v>
      </c>
      <c r="R19" s="39">
        <v>0</v>
      </c>
      <c r="S19" s="39">
        <v>0</v>
      </c>
      <c r="T19" s="6">
        <f t="shared" si="2"/>
        <v>244</v>
      </c>
      <c r="U19" s="95">
        <f t="shared" si="5"/>
        <v>1043.5</v>
      </c>
    </row>
    <row r="20" spans="1:21" ht="24" customHeight="1" x14ac:dyDescent="0.2">
      <c r="A20" s="94" t="s">
        <v>11</v>
      </c>
      <c r="B20" s="39">
        <v>21</v>
      </c>
      <c r="C20" s="39">
        <v>192</v>
      </c>
      <c r="D20" s="39">
        <v>0</v>
      </c>
      <c r="E20" s="39">
        <v>3</v>
      </c>
      <c r="F20" s="6">
        <f t="shared" si="0"/>
        <v>210</v>
      </c>
      <c r="G20" s="2">
        <f t="shared" si="3"/>
        <v>210</v>
      </c>
      <c r="H20" s="15" t="s">
        <v>12</v>
      </c>
      <c r="I20" s="39">
        <v>30</v>
      </c>
      <c r="J20" s="39">
        <v>152</v>
      </c>
      <c r="K20" s="39">
        <v>0</v>
      </c>
      <c r="L20" s="39">
        <v>2</v>
      </c>
      <c r="M20" s="6">
        <f t="shared" si="1"/>
        <v>172</v>
      </c>
      <c r="N20" s="2">
        <f t="shared" si="4"/>
        <v>813.5</v>
      </c>
      <c r="O20" s="15" t="s">
        <v>109</v>
      </c>
      <c r="P20" s="39">
        <v>37</v>
      </c>
      <c r="Q20" s="39">
        <v>217</v>
      </c>
      <c r="R20" s="39">
        <v>0</v>
      </c>
      <c r="S20" s="39">
        <v>0</v>
      </c>
      <c r="T20" s="6">
        <f t="shared" si="2"/>
        <v>235.5</v>
      </c>
      <c r="U20" s="95">
        <f t="shared" si="5"/>
        <v>1025</v>
      </c>
    </row>
    <row r="21" spans="1:21" ht="24" customHeight="1" x14ac:dyDescent="0.2">
      <c r="A21" s="94" t="s">
        <v>14</v>
      </c>
      <c r="B21" s="39">
        <v>28</v>
      </c>
      <c r="C21" s="39">
        <v>290</v>
      </c>
      <c r="D21" s="39">
        <v>0</v>
      </c>
      <c r="E21" s="39">
        <v>2</v>
      </c>
      <c r="F21" s="6">
        <f t="shared" si="0"/>
        <v>309</v>
      </c>
      <c r="G21" s="2">
        <f t="shared" si="3"/>
        <v>519</v>
      </c>
      <c r="H21" s="15" t="s">
        <v>15</v>
      </c>
      <c r="I21" s="39">
        <v>29</v>
      </c>
      <c r="J21" s="39">
        <v>148</v>
      </c>
      <c r="K21" s="39">
        <v>0</v>
      </c>
      <c r="L21" s="39">
        <v>2</v>
      </c>
      <c r="M21" s="6">
        <f t="shared" si="1"/>
        <v>167.5</v>
      </c>
      <c r="N21" s="2">
        <f t="shared" si="4"/>
        <v>733</v>
      </c>
      <c r="O21" s="15" t="s">
        <v>110</v>
      </c>
      <c r="P21" s="39">
        <v>26</v>
      </c>
      <c r="Q21" s="39">
        <v>201</v>
      </c>
      <c r="R21" s="39">
        <v>0</v>
      </c>
      <c r="S21" s="39">
        <v>1</v>
      </c>
      <c r="T21" s="6">
        <f t="shared" si="2"/>
        <v>216.5</v>
      </c>
      <c r="U21" s="95">
        <f t="shared" si="5"/>
        <v>969.5</v>
      </c>
    </row>
    <row r="22" spans="1:21" ht="24" customHeight="1" x14ac:dyDescent="0.2">
      <c r="A22" s="94" t="s">
        <v>17</v>
      </c>
      <c r="B22" s="39">
        <v>24</v>
      </c>
      <c r="C22" s="39">
        <v>223</v>
      </c>
      <c r="D22" s="39">
        <v>0</v>
      </c>
      <c r="E22" s="39">
        <v>2</v>
      </c>
      <c r="F22" s="6">
        <f t="shared" si="0"/>
        <v>240</v>
      </c>
      <c r="G22" s="2">
        <f t="shared" si="3"/>
        <v>759</v>
      </c>
      <c r="H22" s="15" t="s">
        <v>18</v>
      </c>
      <c r="I22" s="39">
        <v>39</v>
      </c>
      <c r="J22" s="39">
        <v>198</v>
      </c>
      <c r="K22" s="39">
        <v>0</v>
      </c>
      <c r="L22" s="39">
        <v>3</v>
      </c>
      <c r="M22" s="6">
        <f t="shared" si="1"/>
        <v>225</v>
      </c>
      <c r="N22" s="2">
        <f t="shared" si="4"/>
        <v>744</v>
      </c>
      <c r="O22" s="15" t="s">
        <v>111</v>
      </c>
      <c r="P22" s="39">
        <v>28</v>
      </c>
      <c r="Q22" s="39">
        <v>217</v>
      </c>
      <c r="R22" s="39">
        <v>0</v>
      </c>
      <c r="S22" s="39">
        <v>2</v>
      </c>
      <c r="T22" s="6">
        <f t="shared" si="2"/>
        <v>236</v>
      </c>
      <c r="U22" s="95">
        <f t="shared" si="5"/>
        <v>932</v>
      </c>
    </row>
    <row r="23" spans="1:21" ht="24" customHeight="1" x14ac:dyDescent="0.2">
      <c r="A23" s="94" t="s">
        <v>19</v>
      </c>
      <c r="B23" s="39">
        <v>24</v>
      </c>
      <c r="C23" s="39">
        <v>198</v>
      </c>
      <c r="D23" s="39">
        <v>0</v>
      </c>
      <c r="E23" s="39">
        <v>1</v>
      </c>
      <c r="F23" s="6">
        <f t="shared" si="0"/>
        <v>212.5</v>
      </c>
      <c r="G23" s="2">
        <f t="shared" si="3"/>
        <v>971.5</v>
      </c>
      <c r="H23" s="15" t="s">
        <v>20</v>
      </c>
      <c r="I23" s="39">
        <v>50</v>
      </c>
      <c r="J23" s="39">
        <v>230</v>
      </c>
      <c r="K23" s="39">
        <v>0</v>
      </c>
      <c r="L23" s="39">
        <v>1</v>
      </c>
      <c r="M23" s="6">
        <f t="shared" si="1"/>
        <v>257.5</v>
      </c>
      <c r="N23" s="2">
        <f t="shared" si="4"/>
        <v>822</v>
      </c>
      <c r="O23" s="15" t="s">
        <v>112</v>
      </c>
      <c r="P23" s="39">
        <v>19</v>
      </c>
      <c r="Q23" s="39">
        <v>207</v>
      </c>
      <c r="R23" s="39">
        <v>0</v>
      </c>
      <c r="S23" s="39">
        <v>0</v>
      </c>
      <c r="T23" s="6">
        <f t="shared" si="2"/>
        <v>216.5</v>
      </c>
      <c r="U23" s="95">
        <f t="shared" si="5"/>
        <v>904.5</v>
      </c>
    </row>
    <row r="24" spans="1:21" ht="24" customHeight="1" x14ac:dyDescent="0.2">
      <c r="A24" s="94" t="s">
        <v>21</v>
      </c>
      <c r="B24" s="39">
        <v>30</v>
      </c>
      <c r="C24" s="39">
        <v>214</v>
      </c>
      <c r="D24" s="39">
        <v>0</v>
      </c>
      <c r="E24" s="39">
        <v>2</v>
      </c>
      <c r="F24" s="6">
        <f t="shared" si="0"/>
        <v>234</v>
      </c>
      <c r="G24" s="2">
        <f t="shared" si="3"/>
        <v>995.5</v>
      </c>
      <c r="H24" s="15" t="s">
        <v>22</v>
      </c>
      <c r="I24" s="39">
        <v>33</v>
      </c>
      <c r="J24" s="39">
        <v>248</v>
      </c>
      <c r="K24" s="39">
        <v>0</v>
      </c>
      <c r="L24" s="39">
        <v>0</v>
      </c>
      <c r="M24" s="6">
        <f t="shared" si="1"/>
        <v>264.5</v>
      </c>
      <c r="N24" s="2">
        <f t="shared" si="4"/>
        <v>914.5</v>
      </c>
      <c r="O24" s="15" t="s">
        <v>118</v>
      </c>
      <c r="P24" s="39">
        <v>19</v>
      </c>
      <c r="Q24" s="39">
        <v>213</v>
      </c>
      <c r="R24" s="39">
        <v>0</v>
      </c>
      <c r="S24" s="39">
        <v>1</v>
      </c>
      <c r="T24" s="6">
        <f t="shared" si="2"/>
        <v>225</v>
      </c>
      <c r="U24" s="95">
        <f t="shared" si="5"/>
        <v>894</v>
      </c>
    </row>
    <row r="25" spans="1:21" ht="24" customHeight="1" x14ac:dyDescent="0.2">
      <c r="A25" s="94" t="s">
        <v>23</v>
      </c>
      <c r="B25" s="39">
        <v>28</v>
      </c>
      <c r="C25" s="39">
        <v>181</v>
      </c>
      <c r="D25" s="39">
        <v>0</v>
      </c>
      <c r="E25" s="39">
        <v>5</v>
      </c>
      <c r="F25" s="6">
        <f t="shared" si="0"/>
        <v>207.5</v>
      </c>
      <c r="G25" s="2">
        <f t="shared" si="3"/>
        <v>894</v>
      </c>
      <c r="H25" s="15" t="s">
        <v>24</v>
      </c>
      <c r="I25" s="39">
        <v>38</v>
      </c>
      <c r="J25" s="39">
        <v>233</v>
      </c>
      <c r="K25" s="39">
        <v>0</v>
      </c>
      <c r="L25" s="39">
        <v>4</v>
      </c>
      <c r="M25" s="6">
        <f t="shared" si="1"/>
        <v>262</v>
      </c>
      <c r="N25" s="2">
        <f t="shared" si="4"/>
        <v>1009</v>
      </c>
      <c r="O25" s="15" t="s">
        <v>119</v>
      </c>
      <c r="P25" s="39">
        <v>22</v>
      </c>
      <c r="Q25" s="39">
        <v>187</v>
      </c>
      <c r="R25" s="39">
        <v>0</v>
      </c>
      <c r="S25" s="39">
        <v>0</v>
      </c>
      <c r="T25" s="6">
        <f t="shared" si="2"/>
        <v>198</v>
      </c>
      <c r="U25" s="95">
        <f t="shared" si="5"/>
        <v>875.5</v>
      </c>
    </row>
    <row r="26" spans="1:21" ht="24" customHeight="1" x14ac:dyDescent="0.2">
      <c r="A26" s="94" t="s">
        <v>37</v>
      </c>
      <c r="B26" s="39">
        <v>29</v>
      </c>
      <c r="C26" s="39">
        <v>195</v>
      </c>
      <c r="D26" s="39">
        <v>0</v>
      </c>
      <c r="E26" s="39">
        <v>5</v>
      </c>
      <c r="F26" s="6">
        <f t="shared" si="0"/>
        <v>222</v>
      </c>
      <c r="G26" s="2">
        <f t="shared" si="3"/>
        <v>876</v>
      </c>
      <c r="H26" s="15" t="s">
        <v>25</v>
      </c>
      <c r="I26" s="39">
        <v>28</v>
      </c>
      <c r="J26" s="39">
        <v>217</v>
      </c>
      <c r="K26" s="39">
        <v>0</v>
      </c>
      <c r="L26" s="39">
        <v>5</v>
      </c>
      <c r="M26" s="6">
        <f t="shared" si="1"/>
        <v>243.5</v>
      </c>
      <c r="N26" s="2">
        <f t="shared" si="4"/>
        <v>1027.5</v>
      </c>
      <c r="O26" s="15" t="s">
        <v>120</v>
      </c>
      <c r="P26" s="39">
        <v>25</v>
      </c>
      <c r="Q26" s="39">
        <v>167</v>
      </c>
      <c r="R26" s="39">
        <v>0</v>
      </c>
      <c r="S26" s="39">
        <v>0</v>
      </c>
      <c r="T26" s="6">
        <f t="shared" si="2"/>
        <v>179.5</v>
      </c>
      <c r="U26" s="95">
        <f t="shared" si="5"/>
        <v>819</v>
      </c>
    </row>
    <row r="27" spans="1:21" ht="24" customHeight="1" x14ac:dyDescent="0.2">
      <c r="A27" s="94" t="s">
        <v>38</v>
      </c>
      <c r="B27" s="39">
        <v>23</v>
      </c>
      <c r="C27" s="39">
        <v>151</v>
      </c>
      <c r="D27" s="39">
        <v>0</v>
      </c>
      <c r="E27" s="39">
        <v>7</v>
      </c>
      <c r="F27" s="6">
        <f t="shared" si="0"/>
        <v>180</v>
      </c>
      <c r="G27" s="2">
        <f t="shared" si="3"/>
        <v>843.5</v>
      </c>
      <c r="H27" s="15" t="s">
        <v>26</v>
      </c>
      <c r="I27" s="39">
        <v>38</v>
      </c>
      <c r="J27" s="39">
        <v>226</v>
      </c>
      <c r="K27" s="39">
        <v>0</v>
      </c>
      <c r="L27" s="39">
        <v>1</v>
      </c>
      <c r="M27" s="6">
        <f t="shared" si="1"/>
        <v>247.5</v>
      </c>
      <c r="N27" s="2">
        <f t="shared" si="4"/>
        <v>1017.5</v>
      </c>
      <c r="O27" s="15" t="s">
        <v>121</v>
      </c>
      <c r="P27" s="39">
        <v>11</v>
      </c>
      <c r="Q27" s="39">
        <v>193</v>
      </c>
      <c r="R27" s="39">
        <v>0</v>
      </c>
      <c r="S27" s="39">
        <v>1</v>
      </c>
      <c r="T27" s="6">
        <f t="shared" si="2"/>
        <v>201</v>
      </c>
      <c r="U27" s="95">
        <f t="shared" si="5"/>
        <v>803.5</v>
      </c>
    </row>
    <row r="28" spans="1:21" ht="24" customHeight="1" x14ac:dyDescent="0.2">
      <c r="A28" s="94" t="s">
        <v>39</v>
      </c>
      <c r="B28" s="39">
        <v>32</v>
      </c>
      <c r="C28" s="39">
        <v>210</v>
      </c>
      <c r="D28" s="39">
        <v>0</v>
      </c>
      <c r="E28" s="39">
        <v>0</v>
      </c>
      <c r="F28" s="6">
        <f t="shared" si="0"/>
        <v>226</v>
      </c>
      <c r="G28" s="2">
        <f t="shared" si="3"/>
        <v>835.5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753</v>
      </c>
      <c r="O28" s="15" t="s">
        <v>122</v>
      </c>
      <c r="P28" s="39">
        <v>15</v>
      </c>
      <c r="Q28" s="39">
        <v>171</v>
      </c>
      <c r="R28" s="39">
        <v>0</v>
      </c>
      <c r="S28" s="39">
        <v>0</v>
      </c>
      <c r="T28" s="6">
        <f t="shared" si="2"/>
        <v>178.5</v>
      </c>
      <c r="U28" s="95">
        <f t="shared" si="5"/>
        <v>757</v>
      </c>
    </row>
    <row r="29" spans="1:21" ht="24" customHeight="1" x14ac:dyDescent="0.2">
      <c r="A29" s="94" t="s">
        <v>40</v>
      </c>
      <c r="B29" s="39">
        <v>43</v>
      </c>
      <c r="C29" s="39">
        <v>208</v>
      </c>
      <c r="D29" s="39">
        <v>0</v>
      </c>
      <c r="E29" s="39">
        <v>2</v>
      </c>
      <c r="F29" s="6">
        <f t="shared" si="0"/>
        <v>234.5</v>
      </c>
      <c r="G29" s="2">
        <f t="shared" si="3"/>
        <v>862.5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491</v>
      </c>
      <c r="O29" s="15" t="s">
        <v>123</v>
      </c>
      <c r="P29" s="39">
        <v>12</v>
      </c>
      <c r="Q29" s="39">
        <v>189</v>
      </c>
      <c r="R29" s="39">
        <v>0</v>
      </c>
      <c r="S29" s="39">
        <v>1</v>
      </c>
      <c r="T29" s="6">
        <f t="shared" si="2"/>
        <v>197.5</v>
      </c>
      <c r="U29" s="95">
        <f t="shared" si="5"/>
        <v>756.5</v>
      </c>
    </row>
    <row r="30" spans="1:21" ht="24" customHeight="1" x14ac:dyDescent="0.2">
      <c r="A30" s="94" t="s">
        <v>103</v>
      </c>
      <c r="B30" s="39">
        <v>34</v>
      </c>
      <c r="C30" s="39">
        <v>205</v>
      </c>
      <c r="D30" s="39">
        <v>0</v>
      </c>
      <c r="E30" s="39">
        <v>3</v>
      </c>
      <c r="F30" s="6">
        <f t="shared" si="0"/>
        <v>229.5</v>
      </c>
      <c r="G30" s="2">
        <f t="shared" si="3"/>
        <v>870</v>
      </c>
      <c r="H30" s="16" t="s">
        <v>132</v>
      </c>
      <c r="I30" s="39">
        <v>53</v>
      </c>
      <c r="J30" s="39">
        <v>205</v>
      </c>
      <c r="K30" s="39">
        <v>0</v>
      </c>
      <c r="L30" s="39">
        <v>2</v>
      </c>
      <c r="M30" s="6">
        <f t="shared" si="1"/>
        <v>236.5</v>
      </c>
      <c r="N30" s="2">
        <f t="shared" si="4"/>
        <v>484</v>
      </c>
      <c r="O30" s="15" t="s">
        <v>124</v>
      </c>
      <c r="P30" s="99">
        <v>9</v>
      </c>
      <c r="Q30" s="99">
        <v>140</v>
      </c>
      <c r="R30" s="99">
        <v>0</v>
      </c>
      <c r="S30" s="99">
        <v>0</v>
      </c>
      <c r="T30" s="6">
        <f t="shared" ref="T30:T31" si="6">P30*0.5+Q30*1+R30*2+S30*2.5</f>
        <v>144.5</v>
      </c>
      <c r="U30" s="95">
        <f t="shared" ref="U30:U31" si="7">T30+T29+T28+T27</f>
        <v>721.5</v>
      </c>
    </row>
    <row r="31" spans="1:21" ht="24" customHeight="1" thickBot="1" x14ac:dyDescent="0.25">
      <c r="A31" s="96" t="s">
        <v>104</v>
      </c>
      <c r="B31" s="40">
        <v>41</v>
      </c>
      <c r="C31" s="40">
        <v>206</v>
      </c>
      <c r="D31" s="40">
        <v>0</v>
      </c>
      <c r="E31" s="40">
        <v>6</v>
      </c>
      <c r="F31" s="7">
        <f t="shared" si="0"/>
        <v>241.5</v>
      </c>
      <c r="G31" s="3">
        <f t="shared" si="3"/>
        <v>931.5</v>
      </c>
      <c r="H31" s="17" t="s">
        <v>133</v>
      </c>
      <c r="I31" s="40">
        <v>48</v>
      </c>
      <c r="J31" s="40">
        <v>189</v>
      </c>
      <c r="K31" s="40">
        <v>0</v>
      </c>
      <c r="L31" s="40">
        <v>4</v>
      </c>
      <c r="M31" s="7">
        <f t="shared" si="1"/>
        <v>223</v>
      </c>
      <c r="N31" s="3">
        <f t="shared" si="4"/>
        <v>459.5</v>
      </c>
      <c r="O31" s="104" t="s">
        <v>125</v>
      </c>
      <c r="P31" s="40">
        <v>7</v>
      </c>
      <c r="Q31" s="40">
        <v>111</v>
      </c>
      <c r="R31" s="40">
        <v>0</v>
      </c>
      <c r="S31" s="40">
        <v>0</v>
      </c>
      <c r="T31" s="7">
        <f t="shared" si="6"/>
        <v>114.5</v>
      </c>
      <c r="U31" s="97">
        <f t="shared" si="7"/>
        <v>635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995.5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1027.5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1086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59B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X33" sqref="X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59B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6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349.5</v>
      </c>
      <c r="O10" s="92" t="s">
        <v>131</v>
      </c>
      <c r="P10" s="91">
        <v>9</v>
      </c>
      <c r="Q10" s="99">
        <v>126</v>
      </c>
      <c r="R10" s="91">
        <v>0</v>
      </c>
      <c r="S10" s="91">
        <v>0</v>
      </c>
      <c r="T10" s="103">
        <f t="shared" ref="T10:T31" si="2">P10*0.5+Q10*1+R10*2+S10*2.5</f>
        <v>130.5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235.5</v>
      </c>
      <c r="O11" s="15" t="s">
        <v>130</v>
      </c>
      <c r="P11" s="99">
        <v>16</v>
      </c>
      <c r="Q11" s="39">
        <v>135</v>
      </c>
      <c r="R11" s="39">
        <v>2</v>
      </c>
      <c r="S11" s="99">
        <v>2</v>
      </c>
      <c r="T11" s="6">
        <f t="shared" si="2"/>
        <v>152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12</v>
      </c>
      <c r="J12" s="99">
        <v>107</v>
      </c>
      <c r="K12" s="99">
        <v>0</v>
      </c>
      <c r="L12" s="99">
        <v>2</v>
      </c>
      <c r="M12" s="6">
        <f t="shared" si="1"/>
        <v>118</v>
      </c>
      <c r="N12" s="100">
        <f>M12+M11+M10+F31</f>
        <v>235</v>
      </c>
      <c r="O12" s="16" t="s">
        <v>29</v>
      </c>
      <c r="P12" s="99">
        <v>12</v>
      </c>
      <c r="Q12" s="39">
        <v>139</v>
      </c>
      <c r="R12" s="39">
        <v>0</v>
      </c>
      <c r="S12" s="99">
        <v>2</v>
      </c>
      <c r="T12" s="6">
        <f t="shared" si="2"/>
        <v>150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13</v>
      </c>
      <c r="J13" s="39">
        <v>103</v>
      </c>
      <c r="K13" s="39">
        <v>0</v>
      </c>
      <c r="L13" s="39">
        <v>0</v>
      </c>
      <c r="M13" s="6">
        <f t="shared" si="1"/>
        <v>109.5</v>
      </c>
      <c r="N13" s="2">
        <f>M13+M12+M11+M10</f>
        <v>227.5</v>
      </c>
      <c r="O13" s="16" t="s">
        <v>30</v>
      </c>
      <c r="P13" s="39">
        <v>6</v>
      </c>
      <c r="Q13" s="39">
        <v>153</v>
      </c>
      <c r="R13" s="39">
        <v>0</v>
      </c>
      <c r="S13" s="39">
        <v>0</v>
      </c>
      <c r="T13" s="6">
        <f t="shared" si="2"/>
        <v>156</v>
      </c>
      <c r="U13" s="95">
        <f>T13+T12+T11+T10</f>
        <v>588.5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11</v>
      </c>
      <c r="J14" s="39">
        <v>96</v>
      </c>
      <c r="K14" s="39">
        <v>0</v>
      </c>
      <c r="L14" s="39">
        <v>1</v>
      </c>
      <c r="M14" s="6">
        <f t="shared" si="1"/>
        <v>104</v>
      </c>
      <c r="N14" s="2">
        <f t="shared" ref="N14:N31" si="4">M14+M13+M12+M11</f>
        <v>331.5</v>
      </c>
      <c r="O14" s="16" t="s">
        <v>8</v>
      </c>
      <c r="P14" s="39">
        <v>11</v>
      </c>
      <c r="Q14" s="39">
        <v>162</v>
      </c>
      <c r="R14" s="39">
        <v>0</v>
      </c>
      <c r="S14" s="39">
        <v>0</v>
      </c>
      <c r="T14" s="6">
        <f t="shared" si="2"/>
        <v>167.5</v>
      </c>
      <c r="U14" s="95">
        <f t="shared" ref="U14:U31" si="5">T14+T13+T12+T11</f>
        <v>625.5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15</v>
      </c>
      <c r="J15" s="39">
        <v>104</v>
      </c>
      <c r="K15" s="39">
        <v>0</v>
      </c>
      <c r="L15" s="39">
        <v>0</v>
      </c>
      <c r="M15" s="6">
        <f t="shared" si="1"/>
        <v>111.5</v>
      </c>
      <c r="N15" s="2">
        <f t="shared" si="4"/>
        <v>443</v>
      </c>
      <c r="O15" s="15" t="s">
        <v>10</v>
      </c>
      <c r="P15" s="39">
        <v>9</v>
      </c>
      <c r="Q15" s="39">
        <v>126</v>
      </c>
      <c r="R15" s="39">
        <v>0</v>
      </c>
      <c r="S15" s="39">
        <v>2</v>
      </c>
      <c r="T15" s="6">
        <f t="shared" si="2"/>
        <v>135.5</v>
      </c>
      <c r="U15" s="95">
        <f t="shared" si="5"/>
        <v>609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21</v>
      </c>
      <c r="J16" s="39">
        <v>99</v>
      </c>
      <c r="K16" s="39">
        <v>0</v>
      </c>
      <c r="L16" s="39">
        <v>1</v>
      </c>
      <c r="M16" s="6">
        <f t="shared" si="1"/>
        <v>112</v>
      </c>
      <c r="N16" s="2">
        <f t="shared" si="4"/>
        <v>437</v>
      </c>
      <c r="O16" s="15" t="s">
        <v>13</v>
      </c>
      <c r="P16" s="39">
        <v>20</v>
      </c>
      <c r="Q16" s="39">
        <v>131</v>
      </c>
      <c r="R16" s="39">
        <v>0</v>
      </c>
      <c r="S16" s="39">
        <v>0</v>
      </c>
      <c r="T16" s="6">
        <f t="shared" si="2"/>
        <v>141</v>
      </c>
      <c r="U16" s="95">
        <f t="shared" si="5"/>
        <v>600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24</v>
      </c>
      <c r="J17" s="39">
        <v>95</v>
      </c>
      <c r="K17" s="39">
        <v>0</v>
      </c>
      <c r="L17" s="39">
        <v>1</v>
      </c>
      <c r="M17" s="6">
        <f t="shared" si="1"/>
        <v>109.5</v>
      </c>
      <c r="N17" s="2">
        <f t="shared" si="4"/>
        <v>437</v>
      </c>
      <c r="O17" s="15" t="s">
        <v>16</v>
      </c>
      <c r="P17" s="39">
        <v>11</v>
      </c>
      <c r="Q17" s="39">
        <v>134</v>
      </c>
      <c r="R17" s="39">
        <v>0</v>
      </c>
      <c r="S17" s="39">
        <v>0</v>
      </c>
      <c r="T17" s="6">
        <f t="shared" si="2"/>
        <v>139.5</v>
      </c>
      <c r="U17" s="95">
        <f t="shared" si="5"/>
        <v>583.5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19</v>
      </c>
      <c r="J18" s="39">
        <v>112</v>
      </c>
      <c r="K18" s="39">
        <v>0</v>
      </c>
      <c r="L18" s="39">
        <v>0</v>
      </c>
      <c r="M18" s="6">
        <f t="shared" si="1"/>
        <v>121.5</v>
      </c>
      <c r="N18" s="2">
        <f t="shared" si="4"/>
        <v>454.5</v>
      </c>
      <c r="O18" s="15" t="s">
        <v>41</v>
      </c>
      <c r="P18" s="39">
        <v>8</v>
      </c>
      <c r="Q18" s="39">
        <v>111</v>
      </c>
      <c r="R18" s="39">
        <v>0</v>
      </c>
      <c r="S18" s="39">
        <v>2</v>
      </c>
      <c r="T18" s="6">
        <f t="shared" si="2"/>
        <v>120</v>
      </c>
      <c r="U18" s="95">
        <f t="shared" si="5"/>
        <v>536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16</v>
      </c>
      <c r="J19" s="39">
        <v>106</v>
      </c>
      <c r="K19" s="39">
        <v>0</v>
      </c>
      <c r="L19" s="39">
        <v>2</v>
      </c>
      <c r="M19" s="6">
        <f t="shared" si="1"/>
        <v>119</v>
      </c>
      <c r="N19" s="2">
        <f t="shared" si="4"/>
        <v>462</v>
      </c>
      <c r="O19" s="15" t="s">
        <v>42</v>
      </c>
      <c r="P19" s="39">
        <v>5</v>
      </c>
      <c r="Q19" s="39">
        <v>127</v>
      </c>
      <c r="R19" s="39">
        <v>1</v>
      </c>
      <c r="S19" s="39">
        <v>1</v>
      </c>
      <c r="T19" s="6">
        <f t="shared" si="2"/>
        <v>134</v>
      </c>
      <c r="U19" s="95">
        <f t="shared" si="5"/>
        <v>534.5</v>
      </c>
    </row>
    <row r="20" spans="1:21" ht="24" customHeight="1" x14ac:dyDescent="0.2">
      <c r="A20" s="94" t="s">
        <v>11</v>
      </c>
      <c r="B20" s="39">
        <v>10</v>
      </c>
      <c r="C20" s="39">
        <v>171</v>
      </c>
      <c r="D20" s="39">
        <v>0</v>
      </c>
      <c r="E20" s="39">
        <v>0</v>
      </c>
      <c r="F20" s="6">
        <f t="shared" si="0"/>
        <v>176</v>
      </c>
      <c r="G20" s="2">
        <f t="shared" si="3"/>
        <v>176</v>
      </c>
      <c r="H20" s="15" t="s">
        <v>12</v>
      </c>
      <c r="I20" s="39">
        <v>14</v>
      </c>
      <c r="J20" s="39">
        <v>101</v>
      </c>
      <c r="K20" s="39">
        <v>0</v>
      </c>
      <c r="L20" s="39">
        <v>1</v>
      </c>
      <c r="M20" s="6">
        <f t="shared" si="1"/>
        <v>110.5</v>
      </c>
      <c r="N20" s="2">
        <f t="shared" si="4"/>
        <v>460.5</v>
      </c>
      <c r="O20" s="15" t="s">
        <v>109</v>
      </c>
      <c r="P20" s="39">
        <v>10</v>
      </c>
      <c r="Q20" s="39">
        <v>130</v>
      </c>
      <c r="R20" s="39">
        <v>0</v>
      </c>
      <c r="S20" s="39">
        <v>0</v>
      </c>
      <c r="T20" s="6">
        <f t="shared" si="2"/>
        <v>135</v>
      </c>
      <c r="U20" s="95">
        <f t="shared" si="5"/>
        <v>528.5</v>
      </c>
    </row>
    <row r="21" spans="1:21" ht="24" customHeight="1" x14ac:dyDescent="0.2">
      <c r="A21" s="94" t="s">
        <v>14</v>
      </c>
      <c r="B21" s="39">
        <v>14</v>
      </c>
      <c r="C21" s="39">
        <v>180</v>
      </c>
      <c r="D21" s="39">
        <v>0</v>
      </c>
      <c r="E21" s="39">
        <v>1</v>
      </c>
      <c r="F21" s="6">
        <f t="shared" si="0"/>
        <v>189.5</v>
      </c>
      <c r="G21" s="2">
        <f t="shared" si="3"/>
        <v>365.5</v>
      </c>
      <c r="H21" s="15" t="s">
        <v>15</v>
      </c>
      <c r="I21" s="39">
        <v>17</v>
      </c>
      <c r="J21" s="39">
        <v>98</v>
      </c>
      <c r="K21" s="39">
        <v>0</v>
      </c>
      <c r="L21" s="39">
        <v>0</v>
      </c>
      <c r="M21" s="6">
        <f t="shared" si="1"/>
        <v>106.5</v>
      </c>
      <c r="N21" s="2">
        <f t="shared" si="4"/>
        <v>457.5</v>
      </c>
      <c r="O21" s="15" t="s">
        <v>110</v>
      </c>
      <c r="P21" s="39">
        <v>10</v>
      </c>
      <c r="Q21" s="39">
        <v>117</v>
      </c>
      <c r="R21" s="39">
        <v>1</v>
      </c>
      <c r="S21" s="39">
        <v>0</v>
      </c>
      <c r="T21" s="6">
        <f t="shared" si="2"/>
        <v>124</v>
      </c>
      <c r="U21" s="95">
        <f t="shared" si="5"/>
        <v>513</v>
      </c>
    </row>
    <row r="22" spans="1:21" ht="24" customHeight="1" x14ac:dyDescent="0.2">
      <c r="A22" s="94" t="s">
        <v>17</v>
      </c>
      <c r="B22" s="39">
        <v>6</v>
      </c>
      <c r="C22" s="39">
        <v>145</v>
      </c>
      <c r="D22" s="39">
        <v>0</v>
      </c>
      <c r="E22" s="39">
        <v>2</v>
      </c>
      <c r="F22" s="6">
        <f t="shared" si="0"/>
        <v>153</v>
      </c>
      <c r="G22" s="2">
        <f t="shared" si="3"/>
        <v>518.5</v>
      </c>
      <c r="H22" s="15" t="s">
        <v>18</v>
      </c>
      <c r="I22" s="39">
        <v>11</v>
      </c>
      <c r="J22" s="39">
        <v>112</v>
      </c>
      <c r="K22" s="39">
        <v>0</v>
      </c>
      <c r="L22" s="39">
        <v>0</v>
      </c>
      <c r="M22" s="6">
        <f t="shared" si="1"/>
        <v>117.5</v>
      </c>
      <c r="N22" s="2">
        <f t="shared" si="4"/>
        <v>453.5</v>
      </c>
      <c r="O22" s="15" t="s">
        <v>111</v>
      </c>
      <c r="P22" s="39">
        <v>6</v>
      </c>
      <c r="Q22" s="39">
        <v>96</v>
      </c>
      <c r="R22" s="39">
        <v>0</v>
      </c>
      <c r="S22" s="39">
        <v>0</v>
      </c>
      <c r="T22" s="6">
        <f t="shared" si="2"/>
        <v>99</v>
      </c>
      <c r="U22" s="95">
        <f t="shared" si="5"/>
        <v>492</v>
      </c>
    </row>
    <row r="23" spans="1:21" ht="24" customHeight="1" x14ac:dyDescent="0.2">
      <c r="A23" s="94" t="s">
        <v>19</v>
      </c>
      <c r="B23" s="39">
        <v>5</v>
      </c>
      <c r="C23" s="39">
        <v>109</v>
      </c>
      <c r="D23" s="39">
        <v>0</v>
      </c>
      <c r="E23" s="39">
        <v>2</v>
      </c>
      <c r="F23" s="6">
        <f t="shared" si="0"/>
        <v>116.5</v>
      </c>
      <c r="G23" s="2">
        <f t="shared" si="3"/>
        <v>635</v>
      </c>
      <c r="H23" s="15" t="s">
        <v>20</v>
      </c>
      <c r="I23" s="39">
        <v>7</v>
      </c>
      <c r="J23" s="39">
        <v>132</v>
      </c>
      <c r="K23" s="39">
        <v>0</v>
      </c>
      <c r="L23" s="39">
        <v>0</v>
      </c>
      <c r="M23" s="6">
        <f t="shared" si="1"/>
        <v>135.5</v>
      </c>
      <c r="N23" s="2">
        <f t="shared" si="4"/>
        <v>470</v>
      </c>
      <c r="O23" s="15" t="s">
        <v>112</v>
      </c>
      <c r="P23" s="39">
        <v>3</v>
      </c>
      <c r="Q23" s="39">
        <v>120</v>
      </c>
      <c r="R23" s="39">
        <v>0</v>
      </c>
      <c r="S23" s="39">
        <v>0</v>
      </c>
      <c r="T23" s="6">
        <f t="shared" si="2"/>
        <v>121.5</v>
      </c>
      <c r="U23" s="95">
        <f t="shared" si="5"/>
        <v>479.5</v>
      </c>
    </row>
    <row r="24" spans="1:21" ht="24" customHeight="1" x14ac:dyDescent="0.2">
      <c r="A24" s="94" t="s">
        <v>21</v>
      </c>
      <c r="B24" s="39">
        <v>7</v>
      </c>
      <c r="C24" s="39">
        <v>121</v>
      </c>
      <c r="D24" s="39">
        <v>0</v>
      </c>
      <c r="E24" s="39">
        <v>3</v>
      </c>
      <c r="F24" s="6">
        <f t="shared" si="0"/>
        <v>132</v>
      </c>
      <c r="G24" s="2">
        <f t="shared" si="3"/>
        <v>591</v>
      </c>
      <c r="H24" s="15" t="s">
        <v>22</v>
      </c>
      <c r="I24" s="39">
        <v>13</v>
      </c>
      <c r="J24" s="39">
        <v>135</v>
      </c>
      <c r="K24" s="39">
        <v>0</v>
      </c>
      <c r="L24" s="39">
        <v>1</v>
      </c>
      <c r="M24" s="6">
        <f t="shared" si="1"/>
        <v>144</v>
      </c>
      <c r="N24" s="2">
        <f t="shared" si="4"/>
        <v>503.5</v>
      </c>
      <c r="O24" s="15" t="s">
        <v>118</v>
      </c>
      <c r="P24" s="39">
        <v>4</v>
      </c>
      <c r="Q24" s="39">
        <v>109</v>
      </c>
      <c r="R24" s="39">
        <v>0</v>
      </c>
      <c r="S24" s="39">
        <v>0</v>
      </c>
      <c r="T24" s="6">
        <f t="shared" si="2"/>
        <v>111</v>
      </c>
      <c r="U24" s="95">
        <f t="shared" si="5"/>
        <v>455.5</v>
      </c>
    </row>
    <row r="25" spans="1:21" ht="24" customHeight="1" x14ac:dyDescent="0.2">
      <c r="A25" s="94" t="s">
        <v>23</v>
      </c>
      <c r="B25" s="39">
        <v>8</v>
      </c>
      <c r="C25" s="39">
        <v>147</v>
      </c>
      <c r="D25" s="39">
        <v>0</v>
      </c>
      <c r="E25" s="39">
        <v>2</v>
      </c>
      <c r="F25" s="6">
        <f t="shared" si="0"/>
        <v>156</v>
      </c>
      <c r="G25" s="2">
        <f t="shared" si="3"/>
        <v>557.5</v>
      </c>
      <c r="H25" s="15" t="s">
        <v>24</v>
      </c>
      <c r="I25" s="39">
        <v>13</v>
      </c>
      <c r="J25" s="39">
        <v>137</v>
      </c>
      <c r="K25" s="39">
        <v>0</v>
      </c>
      <c r="L25" s="39">
        <v>3</v>
      </c>
      <c r="M25" s="6">
        <f t="shared" si="1"/>
        <v>151</v>
      </c>
      <c r="N25" s="2">
        <f t="shared" si="4"/>
        <v>548</v>
      </c>
      <c r="O25" s="15" t="s">
        <v>119</v>
      </c>
      <c r="P25" s="39">
        <v>4</v>
      </c>
      <c r="Q25" s="39">
        <v>107</v>
      </c>
      <c r="R25" s="39">
        <v>0</v>
      </c>
      <c r="S25" s="39">
        <v>1</v>
      </c>
      <c r="T25" s="6">
        <f t="shared" si="2"/>
        <v>111.5</v>
      </c>
      <c r="U25" s="95">
        <f t="shared" si="5"/>
        <v>443</v>
      </c>
    </row>
    <row r="26" spans="1:21" ht="24" customHeight="1" x14ac:dyDescent="0.2">
      <c r="A26" s="94" t="s">
        <v>37</v>
      </c>
      <c r="B26" s="39">
        <v>7</v>
      </c>
      <c r="C26" s="39">
        <v>116</v>
      </c>
      <c r="D26" s="39">
        <v>0</v>
      </c>
      <c r="E26" s="39">
        <v>0</v>
      </c>
      <c r="F26" s="6">
        <f t="shared" si="0"/>
        <v>119.5</v>
      </c>
      <c r="G26" s="2">
        <f t="shared" si="3"/>
        <v>524</v>
      </c>
      <c r="H26" s="15" t="s">
        <v>25</v>
      </c>
      <c r="I26" s="39">
        <v>8</v>
      </c>
      <c r="J26" s="39">
        <v>112</v>
      </c>
      <c r="K26" s="39">
        <v>0</v>
      </c>
      <c r="L26" s="39">
        <v>1</v>
      </c>
      <c r="M26" s="6">
        <f t="shared" si="1"/>
        <v>118.5</v>
      </c>
      <c r="N26" s="2">
        <f t="shared" si="4"/>
        <v>549</v>
      </c>
      <c r="O26" s="15" t="s">
        <v>120</v>
      </c>
      <c r="P26" s="39">
        <v>6</v>
      </c>
      <c r="Q26" s="39">
        <v>129</v>
      </c>
      <c r="R26" s="39">
        <v>0</v>
      </c>
      <c r="S26" s="39">
        <v>0</v>
      </c>
      <c r="T26" s="6">
        <f t="shared" si="2"/>
        <v>132</v>
      </c>
      <c r="U26" s="95">
        <f t="shared" si="5"/>
        <v>476</v>
      </c>
    </row>
    <row r="27" spans="1:21" ht="24" customHeight="1" x14ac:dyDescent="0.2">
      <c r="A27" s="94" t="s">
        <v>38</v>
      </c>
      <c r="B27" s="39">
        <v>16</v>
      </c>
      <c r="C27" s="39">
        <v>103</v>
      </c>
      <c r="D27" s="39">
        <v>0</v>
      </c>
      <c r="E27" s="39">
        <v>1</v>
      </c>
      <c r="F27" s="6">
        <f t="shared" si="0"/>
        <v>113.5</v>
      </c>
      <c r="G27" s="2">
        <f t="shared" si="3"/>
        <v>521</v>
      </c>
      <c r="H27" s="15" t="s">
        <v>26</v>
      </c>
      <c r="I27" s="39">
        <v>10</v>
      </c>
      <c r="J27" s="39">
        <v>101</v>
      </c>
      <c r="K27" s="39">
        <v>0</v>
      </c>
      <c r="L27" s="39">
        <v>0</v>
      </c>
      <c r="M27" s="6">
        <f t="shared" si="1"/>
        <v>106</v>
      </c>
      <c r="N27" s="2">
        <f t="shared" si="4"/>
        <v>519.5</v>
      </c>
      <c r="O27" s="15" t="s">
        <v>121</v>
      </c>
      <c r="P27" s="39">
        <v>5</v>
      </c>
      <c r="Q27" s="39">
        <v>111</v>
      </c>
      <c r="R27" s="39">
        <v>0</v>
      </c>
      <c r="S27" s="39">
        <v>0</v>
      </c>
      <c r="T27" s="6">
        <f t="shared" si="2"/>
        <v>113.5</v>
      </c>
      <c r="U27" s="95">
        <f t="shared" si="5"/>
        <v>468</v>
      </c>
    </row>
    <row r="28" spans="1:21" ht="24" customHeight="1" x14ac:dyDescent="0.2">
      <c r="A28" s="94" t="s">
        <v>39</v>
      </c>
      <c r="B28" s="39">
        <v>12</v>
      </c>
      <c r="C28" s="39">
        <v>101</v>
      </c>
      <c r="D28" s="39">
        <v>0</v>
      </c>
      <c r="E28" s="39">
        <v>1</v>
      </c>
      <c r="F28" s="6">
        <f t="shared" si="0"/>
        <v>109.5</v>
      </c>
      <c r="G28" s="2">
        <f t="shared" si="3"/>
        <v>498.5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375.5</v>
      </c>
      <c r="O28" s="15" t="s">
        <v>122</v>
      </c>
      <c r="P28" s="39">
        <v>5</v>
      </c>
      <c r="Q28" s="39">
        <v>106</v>
      </c>
      <c r="R28" s="39">
        <v>0</v>
      </c>
      <c r="S28" s="39">
        <v>0</v>
      </c>
      <c r="T28" s="6">
        <f t="shared" si="2"/>
        <v>108.5</v>
      </c>
      <c r="U28" s="95">
        <f t="shared" si="5"/>
        <v>465.5</v>
      </c>
    </row>
    <row r="29" spans="1:21" ht="24" customHeight="1" x14ac:dyDescent="0.2">
      <c r="A29" s="94" t="s">
        <v>40</v>
      </c>
      <c r="B29" s="39">
        <v>13</v>
      </c>
      <c r="C29" s="39">
        <v>105</v>
      </c>
      <c r="D29" s="39">
        <v>0</v>
      </c>
      <c r="E29" s="39">
        <v>1</v>
      </c>
      <c r="F29" s="6">
        <f t="shared" si="0"/>
        <v>114</v>
      </c>
      <c r="G29" s="2">
        <f t="shared" si="3"/>
        <v>456.5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224.5</v>
      </c>
      <c r="O29" s="15" t="s">
        <v>123</v>
      </c>
      <c r="P29" s="39">
        <v>3</v>
      </c>
      <c r="Q29" s="39">
        <v>95</v>
      </c>
      <c r="R29" s="39">
        <v>0</v>
      </c>
      <c r="S29" s="39">
        <v>0</v>
      </c>
      <c r="T29" s="6">
        <f t="shared" si="2"/>
        <v>96.5</v>
      </c>
      <c r="U29" s="95">
        <f t="shared" si="5"/>
        <v>450.5</v>
      </c>
    </row>
    <row r="30" spans="1:21" ht="24" customHeight="1" x14ac:dyDescent="0.2">
      <c r="A30" s="94" t="s">
        <v>103</v>
      </c>
      <c r="B30" s="39">
        <v>15</v>
      </c>
      <c r="C30" s="39">
        <v>111</v>
      </c>
      <c r="D30" s="39">
        <v>0</v>
      </c>
      <c r="E30" s="39">
        <v>0</v>
      </c>
      <c r="F30" s="6">
        <f t="shared" si="0"/>
        <v>118.5</v>
      </c>
      <c r="G30" s="2">
        <f t="shared" si="3"/>
        <v>455.5</v>
      </c>
      <c r="H30" s="16" t="s">
        <v>132</v>
      </c>
      <c r="I30" s="39">
        <v>10</v>
      </c>
      <c r="J30" s="39">
        <v>95</v>
      </c>
      <c r="K30" s="39">
        <v>0</v>
      </c>
      <c r="L30" s="39">
        <v>0</v>
      </c>
      <c r="M30" s="6">
        <f t="shared" si="1"/>
        <v>100</v>
      </c>
      <c r="N30" s="2">
        <f t="shared" si="4"/>
        <v>206</v>
      </c>
      <c r="O30" s="15" t="s">
        <v>124</v>
      </c>
      <c r="P30" s="99">
        <v>3</v>
      </c>
      <c r="Q30" s="99">
        <v>87</v>
      </c>
      <c r="R30" s="99">
        <v>0</v>
      </c>
      <c r="S30" s="99">
        <v>0</v>
      </c>
      <c r="T30" s="6">
        <f t="shared" si="2"/>
        <v>88.5</v>
      </c>
      <c r="U30" s="95">
        <f t="shared" si="5"/>
        <v>407</v>
      </c>
    </row>
    <row r="31" spans="1:21" ht="24" customHeight="1" thickBot="1" x14ac:dyDescent="0.25">
      <c r="A31" s="96" t="s">
        <v>104</v>
      </c>
      <c r="B31" s="40">
        <v>11</v>
      </c>
      <c r="C31" s="40">
        <v>109</v>
      </c>
      <c r="D31" s="40">
        <v>0</v>
      </c>
      <c r="E31" s="40">
        <v>1</v>
      </c>
      <c r="F31" s="7">
        <f t="shared" si="0"/>
        <v>117</v>
      </c>
      <c r="G31" s="3">
        <f t="shared" si="3"/>
        <v>459</v>
      </c>
      <c r="H31" s="17" t="s">
        <v>133</v>
      </c>
      <c r="I31" s="40">
        <v>9</v>
      </c>
      <c r="J31" s="40">
        <v>113</v>
      </c>
      <c r="K31" s="40">
        <v>0</v>
      </c>
      <c r="L31" s="40">
        <v>1</v>
      </c>
      <c r="M31" s="7">
        <f t="shared" si="1"/>
        <v>120</v>
      </c>
      <c r="N31" s="3">
        <f t="shared" si="4"/>
        <v>220</v>
      </c>
      <c r="O31" s="104" t="s">
        <v>125</v>
      </c>
      <c r="P31" s="40">
        <v>4</v>
      </c>
      <c r="Q31" s="40">
        <v>71</v>
      </c>
      <c r="R31" s="40">
        <v>0</v>
      </c>
      <c r="S31" s="40">
        <v>0</v>
      </c>
      <c r="T31" s="7">
        <f t="shared" si="2"/>
        <v>73</v>
      </c>
      <c r="U31" s="97">
        <f t="shared" si="5"/>
        <v>366.5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635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549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625.5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59B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W38" sqref="W3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85 - CR 59B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1055</v>
      </c>
      <c r="O10" s="92" t="s">
        <v>131</v>
      </c>
      <c r="P10" s="91">
        <f>'G-1'!P10+'G-2'!P10+'G-3'!P10+'G-4'!P10</f>
        <v>44</v>
      </c>
      <c r="Q10" s="91">
        <f>'G-1'!Q10+'G-2'!Q10+'G-3'!Q10+'G-4'!Q10</f>
        <v>352</v>
      </c>
      <c r="R10" s="91">
        <f>'G-1'!R10+'G-2'!R10+'G-3'!R10+'G-4'!R10</f>
        <v>0</v>
      </c>
      <c r="S10" s="91">
        <f>'G-1'!S10+'G-2'!S10+'G-3'!S10+'G-4'!S10</f>
        <v>3</v>
      </c>
      <c r="T10" s="103">
        <f t="shared" ref="T10:T29" si="2">P10*0.5+Q10*1+R10*2+S10*2.5</f>
        <v>381.5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706.5</v>
      </c>
      <c r="O11" s="15" t="s">
        <v>130</v>
      </c>
      <c r="P11" s="39">
        <f>'G-1'!P11+'G-2'!P11+'G-3'!P11+'G-4'!P11</f>
        <v>56</v>
      </c>
      <c r="Q11" s="39">
        <f>'G-1'!Q11+'G-2'!Q11+'G-3'!Q11+'G-4'!Q11</f>
        <v>372</v>
      </c>
      <c r="R11" s="39">
        <f>'G-1'!R11+'G-2'!R11+'G-3'!R11+'G-4'!R11</f>
        <v>2</v>
      </c>
      <c r="S11" s="39">
        <f>'G-1'!S11+'G-2'!S11+'G-3'!S11+'G-4'!S11</f>
        <v>3</v>
      </c>
      <c r="T11" s="6">
        <f t="shared" si="2"/>
        <v>411.5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34</v>
      </c>
      <c r="J12" s="39">
        <f>'G-1'!J12+'G-2'!J12+'G-3'!J12+'G-4'!J12</f>
        <v>295</v>
      </c>
      <c r="K12" s="39">
        <f>'G-1'!K12+'G-2'!K12+'G-3'!K12+'G-4'!K12</f>
        <v>0</v>
      </c>
      <c r="L12" s="39">
        <f>'G-1'!L12+'G-2'!L12+'G-3'!L12+'G-4'!L12</f>
        <v>7</v>
      </c>
      <c r="M12" s="6">
        <f t="shared" si="1"/>
        <v>329.5</v>
      </c>
      <c r="N12" s="100">
        <f>M12+M11+M10+F31</f>
        <v>688</v>
      </c>
      <c r="O12" s="16" t="s">
        <v>29</v>
      </c>
      <c r="P12" s="39">
        <f>'G-1'!P12+'G-2'!P12+'G-3'!P12+'G-4'!P12</f>
        <v>52</v>
      </c>
      <c r="Q12" s="39">
        <f>'G-1'!Q12+'G-2'!Q12+'G-3'!Q12+'G-4'!Q12</f>
        <v>352</v>
      </c>
      <c r="R12" s="39">
        <f>'G-1'!R12+'G-2'!R12+'G-3'!R12+'G-4'!R12</f>
        <v>0</v>
      </c>
      <c r="S12" s="39">
        <f>'G-1'!S12+'G-2'!S12+'G-3'!S12+'G-4'!S12</f>
        <v>3</v>
      </c>
      <c r="T12" s="6">
        <f t="shared" si="2"/>
        <v>385.5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42</v>
      </c>
      <c r="J13" s="39">
        <f>'G-1'!J13+'G-2'!J13+'G-3'!J13+'G-4'!J13</f>
        <v>276</v>
      </c>
      <c r="K13" s="39">
        <f>'G-1'!K13+'G-2'!K13+'G-3'!K13+'G-4'!K13</f>
        <v>0</v>
      </c>
      <c r="L13" s="39">
        <f>'G-1'!L13+'G-2'!L13+'G-3'!L13+'G-4'!L13</f>
        <v>6</v>
      </c>
      <c r="M13" s="6">
        <f t="shared" si="1"/>
        <v>312</v>
      </c>
      <c r="N13" s="2">
        <f>M13+M12+M11+M10</f>
        <v>641.5</v>
      </c>
      <c r="O13" s="16" t="s">
        <v>30</v>
      </c>
      <c r="P13" s="39">
        <f>'G-1'!P13+'G-2'!P13+'G-3'!P13+'G-4'!P13</f>
        <v>43</v>
      </c>
      <c r="Q13" s="39">
        <f>'G-1'!Q13+'G-2'!Q13+'G-3'!Q13+'G-4'!Q13</f>
        <v>377</v>
      </c>
      <c r="R13" s="39">
        <f>'G-1'!R13+'G-2'!R13+'G-3'!R13+'G-4'!R13</f>
        <v>0</v>
      </c>
      <c r="S13" s="39">
        <f>'G-1'!S13+'G-2'!S13+'G-3'!S13+'G-4'!S13</f>
        <v>3</v>
      </c>
      <c r="T13" s="6">
        <f t="shared" si="2"/>
        <v>406</v>
      </c>
      <c r="U13" s="95">
        <f>T13+T12+T11+T10</f>
        <v>1584.5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47</v>
      </c>
      <c r="J14" s="39">
        <f>'G-1'!J14+'G-2'!J14+'G-3'!J14+'G-4'!J14</f>
        <v>282</v>
      </c>
      <c r="K14" s="39">
        <f>'G-1'!K14+'G-2'!K14+'G-3'!K14+'G-4'!K14</f>
        <v>0</v>
      </c>
      <c r="L14" s="39">
        <f>'G-1'!L14+'G-2'!L14+'G-3'!L14+'G-4'!L14</f>
        <v>5</v>
      </c>
      <c r="M14" s="6">
        <f t="shared" si="1"/>
        <v>318</v>
      </c>
      <c r="N14" s="2">
        <f t="shared" ref="N14:N31" si="4">M14+M13+M12+M11</f>
        <v>959.5</v>
      </c>
      <c r="O14" s="16" t="s">
        <v>8</v>
      </c>
      <c r="P14" s="39">
        <f>'G-1'!P14+'G-2'!P14+'G-3'!P14+'G-4'!P14</f>
        <v>60</v>
      </c>
      <c r="Q14" s="39">
        <f>'G-1'!Q14+'G-2'!Q14+'G-3'!Q14+'G-4'!Q14</f>
        <v>397</v>
      </c>
      <c r="R14" s="39">
        <f>'G-1'!R14+'G-2'!R14+'G-3'!R14+'G-4'!R14</f>
        <v>0</v>
      </c>
      <c r="S14" s="39">
        <f>'G-1'!S14+'G-2'!S14+'G-3'!S14+'G-4'!S14</f>
        <v>2</v>
      </c>
      <c r="T14" s="6">
        <f t="shared" si="2"/>
        <v>432</v>
      </c>
      <c r="U14" s="95">
        <f t="shared" ref="U14:U29" si="5">T14+T13+T12+T11</f>
        <v>1635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56</v>
      </c>
      <c r="J15" s="39">
        <f>'G-1'!J15+'G-2'!J15+'G-3'!J15+'G-4'!J15</f>
        <v>289</v>
      </c>
      <c r="K15" s="39">
        <f>'G-1'!K15+'G-2'!K15+'G-3'!K15+'G-4'!K15</f>
        <v>0</v>
      </c>
      <c r="L15" s="39">
        <f>'G-1'!L15+'G-2'!L15+'G-3'!L15+'G-4'!L15</f>
        <v>0</v>
      </c>
      <c r="M15" s="6">
        <f t="shared" si="1"/>
        <v>317</v>
      </c>
      <c r="N15" s="2">
        <f t="shared" si="4"/>
        <v>1276.5</v>
      </c>
      <c r="O15" s="15" t="s">
        <v>10</v>
      </c>
      <c r="P15" s="39">
        <f>'G-1'!P15+'G-2'!P15+'G-3'!P15+'G-4'!P15</f>
        <v>54</v>
      </c>
      <c r="Q15" s="39">
        <f>'G-1'!Q15+'G-2'!Q15+'G-3'!Q15+'G-4'!Q15</f>
        <v>385</v>
      </c>
      <c r="R15" s="39">
        <f>'G-1'!R15+'G-2'!R15+'G-3'!R15+'G-4'!R15</f>
        <v>0</v>
      </c>
      <c r="S15" s="39">
        <f>'G-1'!S15+'G-2'!S15+'G-3'!S15+'G-4'!S15</f>
        <v>4</v>
      </c>
      <c r="T15" s="6">
        <f t="shared" si="2"/>
        <v>422</v>
      </c>
      <c r="U15" s="95">
        <f t="shared" si="5"/>
        <v>1645.5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65</v>
      </c>
      <c r="J16" s="39">
        <f>'G-1'!J16+'G-2'!J16+'G-3'!J16+'G-4'!J16</f>
        <v>309</v>
      </c>
      <c r="K16" s="39">
        <f>'G-1'!K16+'G-2'!K16+'G-3'!K16+'G-4'!K16</f>
        <v>0</v>
      </c>
      <c r="L16" s="39">
        <f>'G-1'!L16+'G-2'!L16+'G-3'!L16+'G-4'!L16</f>
        <v>7</v>
      </c>
      <c r="M16" s="6">
        <f t="shared" si="1"/>
        <v>359</v>
      </c>
      <c r="N16" s="2">
        <f t="shared" si="4"/>
        <v>1306</v>
      </c>
      <c r="O16" s="15" t="s">
        <v>13</v>
      </c>
      <c r="P16" s="39">
        <f>'G-1'!P16+'G-2'!P16+'G-3'!P16+'G-4'!P16</f>
        <v>56</v>
      </c>
      <c r="Q16" s="39">
        <f>'G-1'!Q16+'G-2'!Q16+'G-3'!Q16+'G-4'!Q16</f>
        <v>367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395</v>
      </c>
      <c r="U16" s="95">
        <f t="shared" si="5"/>
        <v>1655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57</v>
      </c>
      <c r="J17" s="39">
        <f>'G-1'!J17+'G-2'!J17+'G-3'!J17+'G-4'!J17</f>
        <v>324</v>
      </c>
      <c r="K17" s="39">
        <f>'G-1'!K17+'G-2'!K17+'G-3'!K17+'G-4'!K17</f>
        <v>0</v>
      </c>
      <c r="L17" s="39">
        <f>'G-1'!L17+'G-2'!L17+'G-3'!L17+'G-4'!L17</f>
        <v>2</v>
      </c>
      <c r="M17" s="6">
        <f t="shared" si="1"/>
        <v>357.5</v>
      </c>
      <c r="N17" s="2">
        <f t="shared" si="4"/>
        <v>1351.5</v>
      </c>
      <c r="O17" s="15" t="s">
        <v>16</v>
      </c>
      <c r="P17" s="39">
        <f>'G-1'!P17+'G-2'!P17+'G-3'!P17+'G-4'!P17</f>
        <v>42</v>
      </c>
      <c r="Q17" s="39">
        <f>'G-1'!Q17+'G-2'!Q17+'G-3'!Q17+'G-4'!Q17</f>
        <v>383</v>
      </c>
      <c r="R17" s="39">
        <f>'G-1'!R17+'G-2'!R17+'G-3'!R17+'G-4'!R17</f>
        <v>0</v>
      </c>
      <c r="S17" s="39">
        <f>'G-1'!S17+'G-2'!S17+'G-3'!S17+'G-4'!S17</f>
        <v>3</v>
      </c>
      <c r="T17" s="6">
        <f t="shared" si="2"/>
        <v>411.5</v>
      </c>
      <c r="U17" s="95">
        <f t="shared" si="5"/>
        <v>1660.5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48</v>
      </c>
      <c r="J18" s="39">
        <f>'G-1'!J18+'G-2'!J18+'G-3'!J18+'G-4'!J18</f>
        <v>309</v>
      </c>
      <c r="K18" s="39">
        <f>'G-1'!K18+'G-2'!K18+'G-3'!K18+'G-4'!K18</f>
        <v>0</v>
      </c>
      <c r="L18" s="39">
        <f>'G-1'!L18+'G-2'!L18+'G-3'!L18+'G-4'!L18</f>
        <v>1</v>
      </c>
      <c r="M18" s="6">
        <f t="shared" si="1"/>
        <v>335.5</v>
      </c>
      <c r="N18" s="2">
        <f t="shared" si="4"/>
        <v>1369</v>
      </c>
      <c r="O18" s="15" t="s">
        <v>41</v>
      </c>
      <c r="P18" s="39">
        <f>'G-1'!P18+'G-2'!P18+'G-3'!P18+'G-4'!P18</f>
        <v>40</v>
      </c>
      <c r="Q18" s="39">
        <f>'G-1'!Q18+'G-2'!Q18+'G-3'!Q18+'G-4'!Q18</f>
        <v>366</v>
      </c>
      <c r="R18" s="39">
        <f>'G-1'!R18+'G-2'!R18+'G-3'!R18+'G-4'!R18</f>
        <v>0</v>
      </c>
      <c r="S18" s="39">
        <f>'G-1'!S18+'G-2'!S18+'G-3'!S18+'G-4'!S18</f>
        <v>3</v>
      </c>
      <c r="T18" s="6">
        <f t="shared" si="2"/>
        <v>393.5</v>
      </c>
      <c r="U18" s="95">
        <f t="shared" si="5"/>
        <v>1622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48</v>
      </c>
      <c r="J19" s="39">
        <f>'G-1'!J19+'G-2'!J19+'G-3'!J19+'G-4'!J19</f>
        <v>262</v>
      </c>
      <c r="K19" s="39">
        <f>'G-1'!K19+'G-2'!K19+'G-3'!K19+'G-4'!K19</f>
        <v>0</v>
      </c>
      <c r="L19" s="39">
        <f>'G-1'!L19+'G-2'!L19+'G-3'!L19+'G-4'!L19</f>
        <v>5</v>
      </c>
      <c r="M19" s="6">
        <f t="shared" si="1"/>
        <v>298.5</v>
      </c>
      <c r="N19" s="2">
        <f t="shared" si="4"/>
        <v>1350.5</v>
      </c>
      <c r="O19" s="15" t="s">
        <v>42</v>
      </c>
      <c r="P19" s="39">
        <f>'G-1'!P19+'G-2'!P19+'G-3'!P19+'G-4'!P19</f>
        <v>25</v>
      </c>
      <c r="Q19" s="39">
        <f>'G-1'!Q19+'G-2'!Q19+'G-3'!Q19+'G-4'!Q19</f>
        <v>361</v>
      </c>
      <c r="R19" s="39">
        <f>'G-1'!R19+'G-2'!R19+'G-3'!R19+'G-4'!R19</f>
        <v>1</v>
      </c>
      <c r="S19" s="39">
        <f>'G-1'!S19+'G-2'!S19+'G-3'!S19+'G-4'!S19</f>
        <v>1</v>
      </c>
      <c r="T19" s="6">
        <f t="shared" si="2"/>
        <v>378</v>
      </c>
      <c r="U19" s="95">
        <f t="shared" si="5"/>
        <v>1578</v>
      </c>
    </row>
    <row r="20" spans="1:21" ht="24" customHeight="1" x14ac:dyDescent="0.2">
      <c r="A20" s="94" t="s">
        <v>11</v>
      </c>
      <c r="B20" s="39">
        <f>'G-1'!B20+'G-2'!B20+'G-3'!B20+'G-4'!B20</f>
        <v>31</v>
      </c>
      <c r="C20" s="39">
        <f>'G-1'!C20+'G-2'!C20+'G-3'!C20+'G-4'!C20</f>
        <v>363</v>
      </c>
      <c r="D20" s="39">
        <f>'G-1'!D20+'G-2'!D20+'G-3'!D20+'G-4'!D20</f>
        <v>0</v>
      </c>
      <c r="E20" s="39">
        <f>'G-1'!E20+'G-2'!E20+'G-3'!E20+'G-4'!E20</f>
        <v>3</v>
      </c>
      <c r="F20" s="6">
        <f t="shared" si="0"/>
        <v>386</v>
      </c>
      <c r="G20" s="2">
        <f t="shared" si="3"/>
        <v>386</v>
      </c>
      <c r="H20" s="15" t="s">
        <v>12</v>
      </c>
      <c r="I20" s="39">
        <f>'G-1'!I20+'G-2'!I20+'G-3'!I20+'G-4'!I20</f>
        <v>44</v>
      </c>
      <c r="J20" s="39">
        <f>'G-1'!J20+'G-2'!J20+'G-3'!J20+'G-4'!J20</f>
        <v>253</v>
      </c>
      <c r="K20" s="39">
        <f>'G-1'!K20+'G-2'!K20+'G-3'!K20+'G-4'!K20</f>
        <v>0</v>
      </c>
      <c r="L20" s="39">
        <f>'G-1'!L20+'G-2'!L20+'G-3'!L20+'G-4'!L20</f>
        <v>3</v>
      </c>
      <c r="M20" s="6">
        <f t="shared" si="1"/>
        <v>282.5</v>
      </c>
      <c r="N20" s="2">
        <f t="shared" si="4"/>
        <v>1274</v>
      </c>
      <c r="O20" s="15" t="s">
        <v>109</v>
      </c>
      <c r="P20" s="39">
        <f>'G-1'!P20+'G-2'!P20+'G-3'!P20+'G-4'!P20</f>
        <v>47</v>
      </c>
      <c r="Q20" s="39">
        <f>'G-1'!Q20+'G-2'!Q20+'G-3'!Q20+'G-4'!Q20</f>
        <v>347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370.5</v>
      </c>
      <c r="U20" s="95">
        <f t="shared" si="5"/>
        <v>1553.5</v>
      </c>
    </row>
    <row r="21" spans="1:21" ht="24" customHeight="1" x14ac:dyDescent="0.2">
      <c r="A21" s="94" t="s">
        <v>14</v>
      </c>
      <c r="B21" s="39">
        <f>'G-1'!B21+'G-2'!B21+'G-3'!B21+'G-4'!B21</f>
        <v>42</v>
      </c>
      <c r="C21" s="39">
        <f>'G-1'!C21+'G-2'!C21+'G-3'!C21+'G-4'!C21</f>
        <v>470</v>
      </c>
      <c r="D21" s="39">
        <f>'G-1'!D21+'G-2'!D21+'G-3'!D21+'G-4'!D21</f>
        <v>0</v>
      </c>
      <c r="E21" s="39">
        <f>'G-1'!E21+'G-2'!E21+'G-3'!E21+'G-4'!E21</f>
        <v>3</v>
      </c>
      <c r="F21" s="6">
        <f t="shared" si="0"/>
        <v>498.5</v>
      </c>
      <c r="G21" s="2">
        <f t="shared" si="3"/>
        <v>884.5</v>
      </c>
      <c r="H21" s="15" t="s">
        <v>15</v>
      </c>
      <c r="I21" s="39">
        <f>'G-1'!I21+'G-2'!I21+'G-3'!I21+'G-4'!I21</f>
        <v>46</v>
      </c>
      <c r="J21" s="39">
        <f>'G-1'!J21+'G-2'!J21+'G-3'!J21+'G-4'!J21</f>
        <v>246</v>
      </c>
      <c r="K21" s="39">
        <f>'G-1'!K21+'G-2'!K21+'G-3'!K21+'G-4'!K21</f>
        <v>0</v>
      </c>
      <c r="L21" s="39">
        <f>'G-1'!L21+'G-2'!L21+'G-3'!L21+'G-4'!L21</f>
        <v>2</v>
      </c>
      <c r="M21" s="6">
        <f t="shared" si="1"/>
        <v>274</v>
      </c>
      <c r="N21" s="2">
        <f t="shared" si="4"/>
        <v>1190.5</v>
      </c>
      <c r="O21" s="15" t="s">
        <v>110</v>
      </c>
      <c r="P21" s="39">
        <f>'G-1'!P21+'G-2'!P21+'G-3'!P21+'G-4'!P21</f>
        <v>36</v>
      </c>
      <c r="Q21" s="39">
        <f>'G-1'!Q21+'G-2'!Q21+'G-3'!Q21+'G-4'!Q21</f>
        <v>318</v>
      </c>
      <c r="R21" s="39">
        <f>'G-1'!R21+'G-2'!R21+'G-3'!R21+'G-4'!R21</f>
        <v>1</v>
      </c>
      <c r="S21" s="39">
        <f>'G-1'!S21+'G-2'!S21+'G-3'!S21+'G-4'!S21</f>
        <v>1</v>
      </c>
      <c r="T21" s="6">
        <f t="shared" si="2"/>
        <v>340.5</v>
      </c>
      <c r="U21" s="95">
        <f t="shared" si="5"/>
        <v>1482.5</v>
      </c>
    </row>
    <row r="22" spans="1:21" ht="24" customHeight="1" x14ac:dyDescent="0.2">
      <c r="A22" s="94" t="s">
        <v>17</v>
      </c>
      <c r="B22" s="39">
        <f>'G-1'!B22+'G-2'!B22+'G-3'!B22+'G-4'!B22</f>
        <v>30</v>
      </c>
      <c r="C22" s="39">
        <f>'G-1'!C22+'G-2'!C22+'G-3'!C22+'G-4'!C22</f>
        <v>368</v>
      </c>
      <c r="D22" s="39">
        <f>'G-1'!D22+'G-2'!D22+'G-3'!D22+'G-4'!D22</f>
        <v>0</v>
      </c>
      <c r="E22" s="39">
        <f>'G-1'!E22+'G-2'!E22+'G-3'!E22+'G-4'!E22</f>
        <v>4</v>
      </c>
      <c r="F22" s="6">
        <f t="shared" si="0"/>
        <v>393</v>
      </c>
      <c r="G22" s="2">
        <f t="shared" si="3"/>
        <v>1277.5</v>
      </c>
      <c r="H22" s="15" t="s">
        <v>18</v>
      </c>
      <c r="I22" s="39">
        <f>'G-1'!I22+'G-2'!I22+'G-3'!I22+'G-4'!I22</f>
        <v>50</v>
      </c>
      <c r="J22" s="39">
        <f>'G-1'!J22+'G-2'!J22+'G-3'!J22+'G-4'!J22</f>
        <v>310</v>
      </c>
      <c r="K22" s="39">
        <f>'G-1'!K22+'G-2'!K22+'G-3'!K22+'G-4'!K22</f>
        <v>0</v>
      </c>
      <c r="L22" s="39">
        <f>'G-1'!L22+'G-2'!L22+'G-3'!L22+'G-4'!L22</f>
        <v>3</v>
      </c>
      <c r="M22" s="6">
        <f t="shared" si="1"/>
        <v>342.5</v>
      </c>
      <c r="N22" s="2">
        <f t="shared" si="4"/>
        <v>1197.5</v>
      </c>
      <c r="O22" s="15" t="s">
        <v>111</v>
      </c>
      <c r="P22" s="39">
        <f>'G-1'!P22+'G-2'!P22+'G-3'!P22+'G-4'!P22</f>
        <v>34</v>
      </c>
      <c r="Q22" s="39">
        <f>'G-1'!Q22+'G-2'!Q22+'G-3'!Q22+'G-4'!Q22</f>
        <v>313</v>
      </c>
      <c r="R22" s="39">
        <f>'G-1'!R22+'G-2'!R22+'G-3'!R22+'G-4'!R22</f>
        <v>0</v>
      </c>
      <c r="S22" s="39">
        <f>'G-1'!S22+'G-2'!S22+'G-3'!S22+'G-4'!S22</f>
        <v>2</v>
      </c>
      <c r="T22" s="6">
        <f t="shared" si="2"/>
        <v>335</v>
      </c>
      <c r="U22" s="95">
        <f t="shared" si="5"/>
        <v>1424</v>
      </c>
    </row>
    <row r="23" spans="1:21" ht="24" customHeight="1" x14ac:dyDescent="0.2">
      <c r="A23" s="94" t="s">
        <v>19</v>
      </c>
      <c r="B23" s="39">
        <f>'G-1'!B23+'G-2'!B23+'G-3'!B23+'G-4'!B23</f>
        <v>29</v>
      </c>
      <c r="C23" s="39">
        <f>'G-1'!C23+'G-2'!C23+'G-3'!C23+'G-4'!C23</f>
        <v>307</v>
      </c>
      <c r="D23" s="39">
        <f>'G-1'!D23+'G-2'!D23+'G-3'!D23+'G-4'!D23</f>
        <v>0</v>
      </c>
      <c r="E23" s="39">
        <f>'G-1'!E23+'G-2'!E23+'G-3'!E23+'G-4'!E23</f>
        <v>3</v>
      </c>
      <c r="F23" s="6">
        <f t="shared" si="0"/>
        <v>329</v>
      </c>
      <c r="G23" s="2">
        <f t="shared" si="3"/>
        <v>1606.5</v>
      </c>
      <c r="H23" s="15" t="s">
        <v>20</v>
      </c>
      <c r="I23" s="39">
        <f>'G-1'!I23+'G-2'!I23+'G-3'!I23+'G-4'!I23</f>
        <v>57</v>
      </c>
      <c r="J23" s="39">
        <f>'G-1'!J23+'G-2'!J23+'G-3'!J23+'G-4'!J23</f>
        <v>362</v>
      </c>
      <c r="K23" s="39">
        <f>'G-1'!K23+'G-2'!K23+'G-3'!K23+'G-4'!K23</f>
        <v>0</v>
      </c>
      <c r="L23" s="39">
        <f>'G-1'!L23+'G-2'!L23+'G-3'!L23+'G-4'!L23</f>
        <v>1</v>
      </c>
      <c r="M23" s="6">
        <f t="shared" si="1"/>
        <v>393</v>
      </c>
      <c r="N23" s="2">
        <f t="shared" si="4"/>
        <v>1292</v>
      </c>
      <c r="O23" s="15" t="s">
        <v>112</v>
      </c>
      <c r="P23" s="39">
        <f>'G-1'!P23+'G-2'!P23+'G-3'!P23+'G-4'!P23</f>
        <v>22</v>
      </c>
      <c r="Q23" s="39">
        <f>'G-1'!Q23+'G-2'!Q23+'G-3'!Q23+'G-4'!Q23</f>
        <v>327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338</v>
      </c>
      <c r="U23" s="95">
        <f t="shared" si="5"/>
        <v>1384</v>
      </c>
    </row>
    <row r="24" spans="1:21" ht="24" customHeight="1" x14ac:dyDescent="0.2">
      <c r="A24" s="94" t="s">
        <v>21</v>
      </c>
      <c r="B24" s="39">
        <f>'G-1'!B24+'G-2'!B24+'G-3'!B24+'G-4'!B24</f>
        <v>37</v>
      </c>
      <c r="C24" s="39">
        <f>'G-1'!C24+'G-2'!C24+'G-3'!C24+'G-4'!C24</f>
        <v>335</v>
      </c>
      <c r="D24" s="39">
        <f>'G-1'!D24+'G-2'!D24+'G-3'!D24+'G-4'!D24</f>
        <v>0</v>
      </c>
      <c r="E24" s="39">
        <f>'G-1'!E24+'G-2'!E24+'G-3'!E24+'G-4'!E24</f>
        <v>5</v>
      </c>
      <c r="F24" s="6">
        <f t="shared" si="0"/>
        <v>366</v>
      </c>
      <c r="G24" s="2">
        <f t="shared" si="3"/>
        <v>1586.5</v>
      </c>
      <c r="H24" s="15" t="s">
        <v>22</v>
      </c>
      <c r="I24" s="39">
        <f>'G-1'!I24+'G-2'!I24+'G-3'!I24+'G-4'!I24</f>
        <v>46</v>
      </c>
      <c r="J24" s="39">
        <f>'G-1'!J24+'G-2'!J24+'G-3'!J24+'G-4'!J24</f>
        <v>383</v>
      </c>
      <c r="K24" s="39">
        <f>'G-1'!K24+'G-2'!K24+'G-3'!K24+'G-4'!K24</f>
        <v>0</v>
      </c>
      <c r="L24" s="39">
        <f>'G-1'!L24+'G-2'!L24+'G-3'!L24+'G-4'!L24</f>
        <v>1</v>
      </c>
      <c r="M24" s="6">
        <f t="shared" si="1"/>
        <v>408.5</v>
      </c>
      <c r="N24" s="2">
        <f t="shared" si="4"/>
        <v>1418</v>
      </c>
      <c r="O24" s="15" t="s">
        <v>118</v>
      </c>
      <c r="P24" s="39">
        <f>'G-1'!P24+'G-2'!P24+'G-3'!P24+'G-4'!P24</f>
        <v>23</v>
      </c>
      <c r="Q24" s="39">
        <f>'G-1'!Q24+'G-2'!Q24+'G-3'!Q24+'G-4'!Q24</f>
        <v>322</v>
      </c>
      <c r="R24" s="39">
        <f>'G-1'!R24+'G-2'!R24+'G-3'!R24+'G-4'!R24</f>
        <v>0</v>
      </c>
      <c r="S24" s="39">
        <f>'G-1'!S24+'G-2'!S24+'G-3'!S24+'G-4'!S24</f>
        <v>1</v>
      </c>
      <c r="T24" s="6">
        <f t="shared" si="2"/>
        <v>336</v>
      </c>
      <c r="U24" s="95">
        <f t="shared" si="5"/>
        <v>1349.5</v>
      </c>
    </row>
    <row r="25" spans="1:21" ht="24" customHeight="1" x14ac:dyDescent="0.2">
      <c r="A25" s="94" t="s">
        <v>23</v>
      </c>
      <c r="B25" s="39">
        <f>'G-1'!B25+'G-2'!B25+'G-3'!B25+'G-4'!B25</f>
        <v>36</v>
      </c>
      <c r="C25" s="39">
        <f>'G-1'!C25+'G-2'!C25+'G-3'!C25+'G-4'!C25</f>
        <v>328</v>
      </c>
      <c r="D25" s="39">
        <f>'G-1'!D25+'G-2'!D25+'G-3'!D25+'G-4'!D25</f>
        <v>0</v>
      </c>
      <c r="E25" s="39">
        <f>'G-1'!E25+'G-2'!E25+'G-3'!E25+'G-4'!E25</f>
        <v>7</v>
      </c>
      <c r="F25" s="6">
        <f t="shared" si="0"/>
        <v>363.5</v>
      </c>
      <c r="G25" s="2">
        <f t="shared" si="3"/>
        <v>1451.5</v>
      </c>
      <c r="H25" s="15" t="s">
        <v>24</v>
      </c>
      <c r="I25" s="39">
        <f>'G-1'!I25+'G-2'!I25+'G-3'!I25+'G-4'!I25</f>
        <v>51</v>
      </c>
      <c r="J25" s="39">
        <f>'G-1'!J25+'G-2'!J25+'G-3'!J25+'G-4'!J25</f>
        <v>370</v>
      </c>
      <c r="K25" s="39">
        <f>'G-1'!K25+'G-2'!K25+'G-3'!K25+'G-4'!K25</f>
        <v>0</v>
      </c>
      <c r="L25" s="39">
        <f>'G-1'!L25+'G-2'!L25+'G-3'!L25+'G-4'!L25</f>
        <v>7</v>
      </c>
      <c r="M25" s="6">
        <f t="shared" si="1"/>
        <v>413</v>
      </c>
      <c r="N25" s="2">
        <f t="shared" si="4"/>
        <v>1557</v>
      </c>
      <c r="O25" s="15" t="s">
        <v>119</v>
      </c>
      <c r="P25" s="39">
        <f>'G-1'!P25+'G-2'!P25+'G-3'!P25+'G-4'!P25</f>
        <v>26</v>
      </c>
      <c r="Q25" s="39">
        <f>'G-1'!Q25+'G-2'!Q25+'G-3'!Q25+'G-4'!Q25</f>
        <v>294</v>
      </c>
      <c r="R25" s="39">
        <f>'G-1'!R25+'G-2'!R25+'G-3'!R25+'G-4'!R25</f>
        <v>0</v>
      </c>
      <c r="S25" s="39">
        <f>'G-1'!S25+'G-2'!S25+'G-3'!S25+'G-4'!S25</f>
        <v>1</v>
      </c>
      <c r="T25" s="6">
        <f t="shared" si="2"/>
        <v>309.5</v>
      </c>
      <c r="U25" s="95">
        <f t="shared" si="5"/>
        <v>1318.5</v>
      </c>
    </row>
    <row r="26" spans="1:21" ht="24" customHeight="1" x14ac:dyDescent="0.2">
      <c r="A26" s="94" t="s">
        <v>37</v>
      </c>
      <c r="B26" s="39">
        <f>'G-1'!B26+'G-2'!B26+'G-3'!B26+'G-4'!B26</f>
        <v>36</v>
      </c>
      <c r="C26" s="39">
        <f>'G-1'!C26+'G-2'!C26+'G-3'!C26+'G-4'!C26</f>
        <v>311</v>
      </c>
      <c r="D26" s="39">
        <f>'G-1'!D26+'G-2'!D26+'G-3'!D26+'G-4'!D26</f>
        <v>0</v>
      </c>
      <c r="E26" s="39">
        <f>'G-1'!E26+'G-2'!E26+'G-3'!E26+'G-4'!E26</f>
        <v>5</v>
      </c>
      <c r="F26" s="6">
        <f t="shared" si="0"/>
        <v>341.5</v>
      </c>
      <c r="G26" s="2">
        <f t="shared" si="3"/>
        <v>1400</v>
      </c>
      <c r="H26" s="15" t="s">
        <v>25</v>
      </c>
      <c r="I26" s="39">
        <f>'G-1'!I26+'G-2'!I26+'G-3'!I26+'G-4'!I26</f>
        <v>36</v>
      </c>
      <c r="J26" s="39">
        <f>'G-1'!J26+'G-2'!J26+'G-3'!J26+'G-4'!J26</f>
        <v>329</v>
      </c>
      <c r="K26" s="39">
        <f>'G-1'!K26+'G-2'!K26+'G-3'!K26+'G-4'!K26</f>
        <v>0</v>
      </c>
      <c r="L26" s="39">
        <f>'G-1'!L26+'G-2'!L26+'G-3'!L26+'G-4'!L26</f>
        <v>6</v>
      </c>
      <c r="M26" s="6">
        <f t="shared" si="1"/>
        <v>362</v>
      </c>
      <c r="N26" s="2">
        <f t="shared" si="4"/>
        <v>1576.5</v>
      </c>
      <c r="O26" s="15" t="s">
        <v>120</v>
      </c>
      <c r="P26" s="39">
        <f>'G-1'!P26+'G-2'!P26+'G-3'!P26+'G-4'!P26</f>
        <v>31</v>
      </c>
      <c r="Q26" s="39">
        <f>'G-1'!Q26+'G-2'!Q26+'G-3'!Q26+'G-4'!Q26</f>
        <v>296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311.5</v>
      </c>
      <c r="U26" s="95">
        <f t="shared" si="5"/>
        <v>1295</v>
      </c>
    </row>
    <row r="27" spans="1:21" ht="24" customHeight="1" x14ac:dyDescent="0.2">
      <c r="A27" s="94" t="s">
        <v>38</v>
      </c>
      <c r="B27" s="39">
        <f>'G-1'!B27+'G-2'!B27+'G-3'!B27+'G-4'!B27</f>
        <v>39</v>
      </c>
      <c r="C27" s="39">
        <f>'G-1'!C27+'G-2'!C27+'G-3'!C27+'G-4'!C27</f>
        <v>254</v>
      </c>
      <c r="D27" s="39">
        <f>'G-1'!D27+'G-2'!D27+'G-3'!D27+'G-4'!D27</f>
        <v>0</v>
      </c>
      <c r="E27" s="39">
        <f>'G-1'!E27+'G-2'!E27+'G-3'!E27+'G-4'!E27</f>
        <v>8</v>
      </c>
      <c r="F27" s="6">
        <f t="shared" si="0"/>
        <v>293.5</v>
      </c>
      <c r="G27" s="2">
        <f t="shared" si="3"/>
        <v>1364.5</v>
      </c>
      <c r="H27" s="15" t="s">
        <v>26</v>
      </c>
      <c r="I27" s="39">
        <f>'G-1'!I27+'G-2'!I27+'G-3'!I27+'G-4'!I27</f>
        <v>48</v>
      </c>
      <c r="J27" s="39">
        <f>'G-1'!J27+'G-2'!J27+'G-3'!J27+'G-4'!J27</f>
        <v>327</v>
      </c>
      <c r="K27" s="39">
        <f>'G-1'!K27+'G-2'!K27+'G-3'!K27+'G-4'!K27</f>
        <v>0</v>
      </c>
      <c r="L27" s="39">
        <f>'G-1'!L27+'G-2'!L27+'G-3'!L27+'G-4'!L27</f>
        <v>1</v>
      </c>
      <c r="M27" s="6">
        <f t="shared" si="1"/>
        <v>353.5</v>
      </c>
      <c r="N27" s="2">
        <f t="shared" si="4"/>
        <v>1537</v>
      </c>
      <c r="O27" s="15" t="s">
        <v>121</v>
      </c>
      <c r="P27" s="39">
        <f>'G-1'!P27+'G-2'!P27+'G-3'!P27+'G-4'!P27</f>
        <v>16</v>
      </c>
      <c r="Q27" s="39">
        <f>'G-1'!Q27+'G-2'!Q27+'G-3'!Q27+'G-4'!Q27</f>
        <v>304</v>
      </c>
      <c r="R27" s="39">
        <f>'G-1'!R27+'G-2'!R27+'G-3'!R27+'G-4'!R27</f>
        <v>0</v>
      </c>
      <c r="S27" s="39">
        <f>'G-1'!S27+'G-2'!S27+'G-3'!S27+'G-4'!S27</f>
        <v>1</v>
      </c>
      <c r="T27" s="6">
        <f t="shared" si="2"/>
        <v>314.5</v>
      </c>
      <c r="U27" s="95">
        <f t="shared" si="5"/>
        <v>1271.5</v>
      </c>
    </row>
    <row r="28" spans="1:21" ht="24" customHeight="1" x14ac:dyDescent="0.2">
      <c r="A28" s="94" t="s">
        <v>39</v>
      </c>
      <c r="B28" s="39">
        <f>'G-1'!B28+'G-2'!B28+'G-3'!B28+'G-4'!B28</f>
        <v>44</v>
      </c>
      <c r="C28" s="39">
        <f>'G-1'!C28+'G-2'!C28+'G-3'!C28+'G-4'!C28</f>
        <v>311</v>
      </c>
      <c r="D28" s="39">
        <f>'G-1'!D28+'G-2'!D28+'G-3'!D28+'G-4'!D28</f>
        <v>0</v>
      </c>
      <c r="E28" s="39">
        <f>'G-1'!E28+'G-2'!E28+'G-3'!E28+'G-4'!E28</f>
        <v>1</v>
      </c>
      <c r="F28" s="6">
        <f t="shared" si="0"/>
        <v>335.5</v>
      </c>
      <c r="G28" s="2">
        <f t="shared" si="3"/>
        <v>1334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1128.5</v>
      </c>
      <c r="O28" s="15" t="s">
        <v>122</v>
      </c>
      <c r="P28" s="39">
        <f>'G-1'!P28+'G-2'!P28+'G-3'!P28+'G-4'!P28</f>
        <v>20</v>
      </c>
      <c r="Q28" s="39">
        <f>'G-1'!Q28+'G-2'!Q28+'G-3'!Q28+'G-4'!Q28</f>
        <v>277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287</v>
      </c>
      <c r="U28" s="95">
        <f t="shared" si="5"/>
        <v>1222.5</v>
      </c>
    </row>
    <row r="29" spans="1:21" ht="24" customHeight="1" x14ac:dyDescent="0.2">
      <c r="A29" s="94" t="s">
        <v>40</v>
      </c>
      <c r="B29" s="39">
        <f>'G-1'!B29+'G-2'!B29+'G-3'!B29+'G-4'!B29</f>
        <v>56</v>
      </c>
      <c r="C29" s="39">
        <f>'G-1'!C29+'G-2'!C29+'G-3'!C29+'G-4'!C29</f>
        <v>313</v>
      </c>
      <c r="D29" s="39">
        <f>'G-1'!D29+'G-2'!D29+'G-3'!D29+'G-4'!D29</f>
        <v>0</v>
      </c>
      <c r="E29" s="39">
        <f>'G-1'!E29+'G-2'!E29+'G-3'!E29+'G-4'!E29</f>
        <v>3</v>
      </c>
      <c r="F29" s="6">
        <f t="shared" si="0"/>
        <v>348.5</v>
      </c>
      <c r="G29" s="2">
        <f t="shared" si="3"/>
        <v>1319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715.5</v>
      </c>
      <c r="O29" s="15" t="s">
        <v>123</v>
      </c>
      <c r="P29" s="39">
        <f>'G-1'!P29+'G-2'!P29+'G-3'!P29+'G-4'!P29</f>
        <v>15</v>
      </c>
      <c r="Q29" s="39">
        <f>'G-1'!Q29+'G-2'!Q29+'G-3'!Q29+'G-4'!Q29</f>
        <v>284</v>
      </c>
      <c r="R29" s="39">
        <f>'G-1'!R29+'G-2'!R29+'G-3'!R29+'G-4'!R29</f>
        <v>0</v>
      </c>
      <c r="S29" s="39">
        <f>'G-1'!S29+'G-2'!S29+'G-3'!S29+'G-4'!S29</f>
        <v>1</v>
      </c>
      <c r="T29" s="6">
        <f t="shared" si="2"/>
        <v>294</v>
      </c>
      <c r="U29" s="95">
        <f t="shared" si="5"/>
        <v>1207</v>
      </c>
    </row>
    <row r="30" spans="1:21" ht="24" customHeight="1" x14ac:dyDescent="0.2">
      <c r="A30" s="94" t="s">
        <v>103</v>
      </c>
      <c r="B30" s="39">
        <f>'G-1'!B30+'G-2'!B30+'G-3'!B30+'G-4'!B30</f>
        <v>49</v>
      </c>
      <c r="C30" s="39">
        <f>'G-1'!C30+'G-2'!C30+'G-3'!C30+'G-4'!C30</f>
        <v>316</v>
      </c>
      <c r="D30" s="39">
        <f>'G-1'!D30+'G-2'!D30+'G-3'!D30+'G-4'!D30</f>
        <v>0</v>
      </c>
      <c r="E30" s="39">
        <f>'G-1'!E30+'G-2'!E30+'G-3'!E30+'G-4'!E30</f>
        <v>3</v>
      </c>
      <c r="F30" s="6">
        <f t="shared" si="0"/>
        <v>348</v>
      </c>
      <c r="G30" s="2">
        <f t="shared" si="3"/>
        <v>1325.5</v>
      </c>
      <c r="H30" s="16" t="s">
        <v>132</v>
      </c>
      <c r="I30" s="39">
        <f>'G-1'!I30+'G-2'!I30+'G-3'!I30+'G-4'!I30</f>
        <v>63</v>
      </c>
      <c r="J30" s="39">
        <f>'G-1'!J30+'G-2'!J30+'G-3'!J30+'G-4'!J30</f>
        <v>300</v>
      </c>
      <c r="K30" s="39">
        <f>'G-1'!K30+'G-2'!K30+'G-3'!K30+'G-4'!K30</f>
        <v>0</v>
      </c>
      <c r="L30" s="39">
        <f>'G-1'!L30+'G-2'!L30+'G-3'!L30+'G-4'!L30</f>
        <v>2</v>
      </c>
      <c r="M30" s="6">
        <f t="shared" si="1"/>
        <v>336.5</v>
      </c>
      <c r="N30" s="2">
        <f t="shared" si="4"/>
        <v>690</v>
      </c>
      <c r="O30" s="15" t="s">
        <v>124</v>
      </c>
      <c r="P30" s="99">
        <f>'G-1'!P30+'G-2'!P30+'G-3'!P30+'G-4'!P30</f>
        <v>12</v>
      </c>
      <c r="Q30" s="99">
        <f>'G-1'!Q30+'G-2'!Q30+'G-3'!Q30+'G-4'!Q30</f>
        <v>227</v>
      </c>
      <c r="R30" s="99">
        <f>'G-1'!R30+'G-2'!R30+'G-3'!R30+'G-4'!R30</f>
        <v>0</v>
      </c>
      <c r="S30" s="99">
        <f>'G-1'!S30+'G-2'!S30+'G-3'!S30+'G-4'!S30</f>
        <v>0</v>
      </c>
      <c r="T30" s="6">
        <f t="shared" ref="T30:T31" si="6">P30*0.5+Q30*1+R30*2+S30*2.5</f>
        <v>233</v>
      </c>
      <c r="U30" s="95">
        <f t="shared" ref="U30:U31" si="7">T30+T29+T28+T27</f>
        <v>1128.5</v>
      </c>
    </row>
    <row r="31" spans="1:21" ht="24" customHeight="1" thickBot="1" x14ac:dyDescent="0.25">
      <c r="A31" s="96" t="s">
        <v>104</v>
      </c>
      <c r="B31" s="40">
        <f>'G-1'!B31+'G-2'!B31+'G-3'!B31+'G-4'!B31</f>
        <v>52</v>
      </c>
      <c r="C31" s="40">
        <f>'G-1'!C31+'G-2'!C31+'G-3'!C31+'G-4'!C31</f>
        <v>315</v>
      </c>
      <c r="D31" s="40">
        <f>'G-1'!D31+'G-2'!D31+'G-3'!D31+'G-4'!D31</f>
        <v>0</v>
      </c>
      <c r="E31" s="40">
        <f>'G-1'!E31+'G-2'!E31+'G-3'!E31+'G-4'!E31</f>
        <v>7</v>
      </c>
      <c r="F31" s="7">
        <f t="shared" si="0"/>
        <v>358.5</v>
      </c>
      <c r="G31" s="3">
        <f t="shared" si="3"/>
        <v>1390.5</v>
      </c>
      <c r="H31" s="17" t="s">
        <v>133</v>
      </c>
      <c r="I31" s="40">
        <f>'G-1'!I31+'G-2'!I31+'G-3'!I31+'G-4'!I31</f>
        <v>57</v>
      </c>
      <c r="J31" s="40">
        <f>'G-1'!J31+'G-2'!J31+'G-3'!J31+'G-4'!J31</f>
        <v>302</v>
      </c>
      <c r="K31" s="40">
        <f>'G-1'!K31+'G-2'!K31+'G-3'!K31+'G-4'!K31</f>
        <v>0</v>
      </c>
      <c r="L31" s="40">
        <f>'G-1'!L31+'G-2'!L31+'G-3'!L31+'G-4'!L31</f>
        <v>5</v>
      </c>
      <c r="M31" s="7">
        <f t="shared" si="1"/>
        <v>343</v>
      </c>
      <c r="N31" s="3">
        <f t="shared" si="4"/>
        <v>679.5</v>
      </c>
      <c r="O31" s="104" t="s">
        <v>125</v>
      </c>
      <c r="P31" s="105">
        <f>'G-1'!P31+'G-2'!P31+'G-3'!P31+'G-4'!P31</f>
        <v>11</v>
      </c>
      <c r="Q31" s="105">
        <f>'G-1'!Q31+'G-2'!Q31+'G-3'!Q31+'G-4'!Q31</f>
        <v>182</v>
      </c>
      <c r="R31" s="105">
        <f>'G-1'!R31+'G-2'!R31+'G-3'!R31+'G-4'!R31</f>
        <v>0</v>
      </c>
      <c r="S31" s="105">
        <f>'G-1'!S31+'G-2'!S31+'G-3'!S31+'G-4'!S31</f>
        <v>0</v>
      </c>
      <c r="T31" s="7">
        <f t="shared" si="6"/>
        <v>187.5</v>
      </c>
      <c r="U31" s="97">
        <f t="shared" si="7"/>
        <v>1001.5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1606.5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1576.5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1660.5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E37" sqref="E37: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85 - CR 59B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43097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12</v>
      </c>
      <c r="F10" s="42">
        <v>68</v>
      </c>
      <c r="G10" s="42">
        <v>0</v>
      </c>
      <c r="H10" s="42">
        <v>1</v>
      </c>
      <c r="I10" s="42">
        <f>E10*0.5+F10+G10*2+H10*2.5</f>
        <v>76.5</v>
      </c>
      <c r="J10" s="69">
        <f>IF(I10=0,"0,00",I10/SUM(I10:I12)*100)</f>
        <v>16.242038216560509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63</v>
      </c>
      <c r="F11" s="71">
        <v>343</v>
      </c>
      <c r="G11" s="71">
        <v>0</v>
      </c>
      <c r="H11" s="71">
        <v>8</v>
      </c>
      <c r="I11" s="71">
        <f t="shared" ref="I11:I45" si="0">E11*0.5+F11+G11*2+H11*2.5</f>
        <v>394.5</v>
      </c>
      <c r="J11" s="72">
        <f>IF(I11=0,"0,00",I11/SUM(I10:I12)*100)</f>
        <v>83.757961783439498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0</v>
      </c>
      <c r="F12" s="41">
        <v>0</v>
      </c>
      <c r="G12" s="41">
        <v>0</v>
      </c>
      <c r="H12" s="41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42">
        <v>6</v>
      </c>
      <c r="F13" s="42">
        <v>80</v>
      </c>
      <c r="G13" s="42">
        <v>0</v>
      </c>
      <c r="H13" s="42">
        <v>1</v>
      </c>
      <c r="I13" s="42">
        <f t="shared" si="0"/>
        <v>85.5</v>
      </c>
      <c r="J13" s="69">
        <f>IF(I13=0,"0,00",I13/SUM(I13:I15)*100)</f>
        <v>17.41344195519348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60</v>
      </c>
      <c r="F14" s="71">
        <v>363</v>
      </c>
      <c r="G14" s="71">
        <v>0</v>
      </c>
      <c r="H14" s="71">
        <v>5</v>
      </c>
      <c r="I14" s="71">
        <f t="shared" si="0"/>
        <v>405.5</v>
      </c>
      <c r="J14" s="72">
        <f>IF(I14=0,"0,00",I14/SUM(I13:I15)*100)</f>
        <v>82.586558044806509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0</v>
      </c>
      <c r="F15" s="41">
        <v>0</v>
      </c>
      <c r="G15" s="41">
        <v>0</v>
      </c>
      <c r="H15" s="41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42">
        <v>5</v>
      </c>
      <c r="F16" s="42">
        <v>88</v>
      </c>
      <c r="G16" s="42">
        <v>0</v>
      </c>
      <c r="H16" s="42">
        <v>0</v>
      </c>
      <c r="I16" s="42">
        <f t="shared" si="0"/>
        <v>90.5</v>
      </c>
      <c r="J16" s="69">
        <f>IF(I16=0,"0,00",I16/SUM(I16:I18)*100)</f>
        <v>17.487922705314009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47</v>
      </c>
      <c r="F17" s="71">
        <v>401</v>
      </c>
      <c r="G17" s="71">
        <v>0</v>
      </c>
      <c r="H17" s="71">
        <v>1</v>
      </c>
      <c r="I17" s="71">
        <f t="shared" si="0"/>
        <v>427</v>
      </c>
      <c r="J17" s="72">
        <f>IF(I17=0,"0,00",I17/SUM(I16:I18)*100)</f>
        <v>82.512077294685994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0</v>
      </c>
      <c r="F18" s="41">
        <v>0</v>
      </c>
      <c r="G18" s="41">
        <v>0</v>
      </c>
      <c r="H18" s="41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0</v>
      </c>
      <c r="C19" s="79"/>
      <c r="D19" s="68" t="s">
        <v>76</v>
      </c>
      <c r="E19" s="165">
        <v>0</v>
      </c>
      <c r="F19" s="165">
        <v>0</v>
      </c>
      <c r="G19" s="165">
        <v>0</v>
      </c>
      <c r="H19" s="165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6">
        <v>0</v>
      </c>
      <c r="F20" s="166">
        <v>0</v>
      </c>
      <c r="G20" s="166">
        <v>0</v>
      </c>
      <c r="H20" s="166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7">
        <v>0</v>
      </c>
      <c r="F21" s="167">
        <v>0</v>
      </c>
      <c r="G21" s="167">
        <v>0</v>
      </c>
      <c r="H21" s="167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5">
        <v>0</v>
      </c>
      <c r="F22" s="165">
        <v>0</v>
      </c>
      <c r="G22" s="165">
        <v>0</v>
      </c>
      <c r="H22" s="165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6">
        <v>0</v>
      </c>
      <c r="F23" s="166">
        <v>0</v>
      </c>
      <c r="G23" s="166">
        <v>0</v>
      </c>
      <c r="H23" s="166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7">
        <v>0</v>
      </c>
      <c r="F24" s="167">
        <v>0</v>
      </c>
      <c r="G24" s="167">
        <v>0</v>
      </c>
      <c r="H24" s="167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5">
        <v>0</v>
      </c>
      <c r="F25" s="165">
        <v>0</v>
      </c>
      <c r="G25" s="165">
        <v>0</v>
      </c>
      <c r="H25" s="165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6">
        <v>0</v>
      </c>
      <c r="F26" s="166">
        <v>0</v>
      </c>
      <c r="G26" s="166">
        <v>0</v>
      </c>
      <c r="H26" s="166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7">
        <v>0</v>
      </c>
      <c r="F27" s="167">
        <v>0</v>
      </c>
      <c r="G27" s="167">
        <v>0</v>
      </c>
      <c r="H27" s="167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13</v>
      </c>
      <c r="F29" s="71">
        <v>185</v>
      </c>
      <c r="G29" s="71">
        <v>0</v>
      </c>
      <c r="H29" s="71">
        <v>3</v>
      </c>
      <c r="I29" s="71">
        <f t="shared" si="0"/>
        <v>199</v>
      </c>
      <c r="J29" s="72">
        <f>IF(I29=0,"0,00",I29/SUM(I28:I30)*100)</f>
        <v>82.744282744282742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7</v>
      </c>
      <c r="F30" s="41">
        <v>38</v>
      </c>
      <c r="G30" s="41">
        <v>0</v>
      </c>
      <c r="H30" s="41">
        <v>0</v>
      </c>
      <c r="I30" s="75">
        <f t="shared" si="0"/>
        <v>41.5</v>
      </c>
      <c r="J30" s="76">
        <f>IF(I30=0,"0,00",I30/SUM(I28:I30)*100)</f>
        <v>17.255717255717258</v>
      </c>
    </row>
    <row r="31" spans="1:10" x14ac:dyDescent="0.2">
      <c r="A31" s="159"/>
      <c r="B31" s="162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12</v>
      </c>
      <c r="F32" s="71">
        <v>171</v>
      </c>
      <c r="G32" s="71">
        <v>0</v>
      </c>
      <c r="H32" s="71">
        <v>1</v>
      </c>
      <c r="I32" s="71">
        <f t="shared" si="0"/>
        <v>179.5</v>
      </c>
      <c r="J32" s="72">
        <f>IF(I32=0,"0,00",I32/SUM(I31:I33)*100)</f>
        <v>79.955456570155903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6</v>
      </c>
      <c r="F33" s="41">
        <v>42</v>
      </c>
      <c r="G33" s="41">
        <v>0</v>
      </c>
      <c r="H33" s="41">
        <v>0</v>
      </c>
      <c r="I33" s="75">
        <f t="shared" si="0"/>
        <v>45</v>
      </c>
      <c r="J33" s="76">
        <f>IF(I33=0,"0,00",I33/SUM(I31:I33)*100)</f>
        <v>20.044543429844097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10</v>
      </c>
      <c r="F35" s="71">
        <v>193</v>
      </c>
      <c r="G35" s="71">
        <v>0</v>
      </c>
      <c r="H35" s="71">
        <v>3</v>
      </c>
      <c r="I35" s="71">
        <f t="shared" si="0"/>
        <v>205.5</v>
      </c>
      <c r="J35" s="72">
        <f>IF(I35=0,"0,00",I35/SUM(I34:I36)*100)</f>
        <v>81.547619047619051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3</v>
      </c>
      <c r="F36" s="41">
        <v>45</v>
      </c>
      <c r="G36" s="41">
        <v>0</v>
      </c>
      <c r="H36" s="41">
        <v>0</v>
      </c>
      <c r="I36" s="75">
        <f t="shared" si="0"/>
        <v>46.5</v>
      </c>
      <c r="J36" s="76">
        <f>IF(I36=0,"0,00",I36/SUM(I34:I36)*100)</f>
        <v>18.452380952380953</v>
      </c>
    </row>
    <row r="37" spans="1:10" x14ac:dyDescent="0.2">
      <c r="A37" s="158" t="s">
        <v>84</v>
      </c>
      <c r="B37" s="161">
        <v>1</v>
      </c>
      <c r="C37" s="79"/>
      <c r="D37" s="68" t="s">
        <v>76</v>
      </c>
      <c r="E37" s="165">
        <v>0</v>
      </c>
      <c r="F37" s="165">
        <v>0</v>
      </c>
      <c r="G37" s="165">
        <v>0</v>
      </c>
      <c r="H37" s="165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166">
        <v>0</v>
      </c>
      <c r="F38" s="166">
        <v>0</v>
      </c>
      <c r="G38" s="166">
        <v>0</v>
      </c>
      <c r="H38" s="166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9"/>
      <c r="B39" s="162"/>
      <c r="C39" s="73" t="s">
        <v>94</v>
      </c>
      <c r="D39" s="74" t="s">
        <v>79</v>
      </c>
      <c r="E39" s="167">
        <v>0</v>
      </c>
      <c r="F39" s="167">
        <v>0</v>
      </c>
      <c r="G39" s="167">
        <v>0</v>
      </c>
      <c r="H39" s="167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165">
        <v>0</v>
      </c>
      <c r="F40" s="165">
        <v>0</v>
      </c>
      <c r="G40" s="165">
        <v>0</v>
      </c>
      <c r="H40" s="165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166">
        <v>0</v>
      </c>
      <c r="F41" s="166">
        <v>0</v>
      </c>
      <c r="G41" s="166">
        <v>0</v>
      </c>
      <c r="H41" s="166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9"/>
      <c r="B42" s="162"/>
      <c r="C42" s="73" t="s">
        <v>95</v>
      </c>
      <c r="D42" s="74" t="s">
        <v>79</v>
      </c>
      <c r="E42" s="167">
        <v>0</v>
      </c>
      <c r="F42" s="167">
        <v>0</v>
      </c>
      <c r="G42" s="167">
        <v>0</v>
      </c>
      <c r="H42" s="167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165">
        <v>0</v>
      </c>
      <c r="F43" s="165">
        <v>0</v>
      </c>
      <c r="G43" s="165">
        <v>0</v>
      </c>
      <c r="H43" s="165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166">
        <v>0</v>
      </c>
      <c r="F44" s="166">
        <v>0</v>
      </c>
      <c r="G44" s="166">
        <v>0</v>
      </c>
      <c r="H44" s="166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60"/>
      <c r="B45" s="163"/>
      <c r="C45" s="78" t="s">
        <v>96</v>
      </c>
      <c r="D45" s="74" t="s">
        <v>79</v>
      </c>
      <c r="E45" s="167">
        <v>0</v>
      </c>
      <c r="F45" s="167">
        <v>0</v>
      </c>
      <c r="G45" s="167">
        <v>0</v>
      </c>
      <c r="H45" s="167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2018-01-24T23:19:43Z</dcterms:modified>
</cp:coreProperties>
</file>